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2510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7" i="1" l="1"/>
  <c r="L223" i="1" l="1"/>
  <c r="J223" i="1"/>
  <c r="I223" i="1"/>
  <c r="H223" i="1"/>
  <c r="G223" i="1"/>
  <c r="F223" i="1"/>
  <c r="L17" i="1" l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J257" i="1" s="1"/>
  <c r="I227" i="1"/>
  <c r="H227" i="1"/>
  <c r="H257" i="1" s="1"/>
  <c r="G227" i="1"/>
  <c r="F227" i="1"/>
  <c r="F257" i="1" s="1"/>
  <c r="B224" i="1"/>
  <c r="A224" i="1"/>
  <c r="I257" i="1"/>
  <c r="G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J89" i="1" s="1"/>
  <c r="I55" i="1"/>
  <c r="H55" i="1"/>
  <c r="H89" i="1" s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L39" i="1" s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G89" i="1"/>
  <c r="I89" i="1"/>
  <c r="G131" i="1"/>
  <c r="I131" i="1"/>
  <c r="F173" i="1"/>
  <c r="H173" i="1"/>
  <c r="J173" i="1"/>
  <c r="F299" i="1"/>
  <c r="H299" i="1"/>
  <c r="J299" i="1"/>
  <c r="G425" i="1"/>
  <c r="I425" i="1"/>
  <c r="G509" i="1"/>
  <c r="I509" i="1"/>
  <c r="F551" i="1"/>
  <c r="H551" i="1"/>
  <c r="J551" i="1"/>
  <c r="G593" i="1"/>
  <c r="I593" i="1"/>
  <c r="I299" i="1"/>
  <c r="G299" i="1"/>
  <c r="F593" i="1"/>
  <c r="H593" i="1"/>
  <c r="J593" i="1"/>
  <c r="G551" i="1"/>
  <c r="I551" i="1"/>
  <c r="F467" i="1"/>
  <c r="H467" i="1"/>
  <c r="J467" i="1"/>
  <c r="F383" i="1"/>
  <c r="H383" i="1"/>
  <c r="J383" i="1"/>
  <c r="G341" i="1"/>
  <c r="I341" i="1"/>
  <c r="G173" i="1"/>
  <c r="I173" i="1"/>
  <c r="J47" i="1"/>
  <c r="F509" i="1"/>
  <c r="F215" i="1"/>
  <c r="G215" i="1"/>
  <c r="I215" i="1"/>
  <c r="F131" i="1"/>
  <c r="G47" i="1"/>
  <c r="I47" i="1"/>
  <c r="H594" i="1" l="1"/>
  <c r="J594" i="1"/>
  <c r="I594" i="1"/>
  <c r="F594" i="1"/>
  <c r="G594" i="1"/>
  <c r="L55" i="1"/>
  <c r="L299" i="1"/>
  <c r="L269" i="1"/>
  <c r="L501" i="1"/>
  <c r="L410" i="1"/>
  <c r="L405" i="1"/>
  <c r="L101" i="1"/>
  <c r="L131" i="1"/>
  <c r="L215" i="1"/>
  <c r="L185" i="1"/>
  <c r="L237" i="1"/>
  <c r="L242" i="1"/>
  <c r="L173" i="1"/>
  <c r="L143" i="1"/>
  <c r="L363" i="1"/>
  <c r="L368" i="1"/>
  <c r="L111" i="1"/>
  <c r="L116" i="1"/>
  <c r="L321" i="1"/>
  <c r="L326" i="1"/>
  <c r="L573" i="1"/>
  <c r="L578" i="1"/>
  <c r="L257" i="1"/>
  <c r="L227" i="1"/>
  <c r="L395" i="1"/>
  <c r="L425" i="1"/>
  <c r="L256" i="1"/>
  <c r="L195" i="1"/>
  <c r="L200" i="1"/>
  <c r="L459" i="1"/>
  <c r="L417" i="1"/>
  <c r="L249" i="1"/>
  <c r="L130" i="1"/>
  <c r="L479" i="1"/>
  <c r="L509" i="1"/>
  <c r="L536" i="1"/>
  <c r="L531" i="1"/>
  <c r="L593" i="1"/>
  <c r="L563" i="1"/>
  <c r="L158" i="1"/>
  <c r="L153" i="1"/>
  <c r="L466" i="1"/>
  <c r="L284" i="1"/>
  <c r="L279" i="1"/>
  <c r="L447" i="1"/>
  <c r="L452" i="1"/>
  <c r="L74" i="1"/>
  <c r="L69" i="1"/>
  <c r="L467" i="1"/>
  <c r="L437" i="1"/>
  <c r="L311" i="1"/>
  <c r="L341" i="1"/>
  <c r="L494" i="1"/>
  <c r="L489" i="1"/>
  <c r="L383" i="1"/>
  <c r="L353" i="1"/>
  <c r="L88" i="1"/>
  <c r="L551" i="1"/>
  <c r="L521" i="1"/>
  <c r="L172" i="1"/>
  <c r="L508" i="1"/>
  <c r="L46" i="1"/>
  <c r="L592" i="1"/>
  <c r="L214" i="1"/>
  <c r="L298" i="1"/>
  <c r="L81" i="1"/>
  <c r="L340" i="1"/>
  <c r="L585" i="1"/>
  <c r="L424" i="1"/>
  <c r="L333" i="1"/>
  <c r="L382" i="1"/>
  <c r="L59" i="1"/>
  <c r="L89" i="1"/>
  <c r="L594" i="1"/>
  <c r="L543" i="1"/>
  <c r="L165" i="1"/>
  <c r="L123" i="1"/>
  <c r="L375" i="1"/>
  <c r="L291" i="1"/>
  <c r="L550" i="1"/>
  <c r="L207" i="1"/>
</calcChain>
</file>

<file path=xl/sharedStrings.xml><?xml version="1.0" encoding="utf-8"?>
<sst xmlns="http://schemas.openxmlformats.org/spreadsheetml/2006/main" count="735" uniqueCount="100">
  <si>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</si>
  <si>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</si>
  <si>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</si>
  <si>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</si>
  <si>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</si>
  <si>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</si>
  <si>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</si>
  <si>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</si>
  <si>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</si>
  <si>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</si>
  <si>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</si>
  <si>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</si>
  <si>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</si>
  <si>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</si>
  <si>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</si>
  <si>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</si>
  <si>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</si>
  <si>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</si>
  <si>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</si>
  <si>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</si>
  <si>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</si>
  <si>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</si>
  <si>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</si>
  <si>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</si>
  <si>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</si>
  <si>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</si>
  <si>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</si>
  <si>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</si>
  <si>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</si>
  <si>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</si>
  <si>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</si>
  <si>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</si>
  <si>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</si>
  <si>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</si>
  <si>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</si>
  <si>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</si>
  <si>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</si>
  <si>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</si>
  <si>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</si>
  <si>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</si>
  <si>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</si>
  <si>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</si>
  <si>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</si>
  <si>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</si>
  <si>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</si>
  <si>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</t>
  </si>
  <si>
    <t>кофейный напиток на молоке</t>
  </si>
  <si>
    <t>хлеб пшеничный</t>
  </si>
  <si>
    <t>пром</t>
  </si>
  <si>
    <t>хлеб пшеничный. масло сливочное</t>
  </si>
  <si>
    <t>сок</t>
  </si>
  <si>
    <t>сладкое</t>
  </si>
  <si>
    <t>зеленый горошек</t>
  </si>
  <si>
    <t>рассольник ленинградский</t>
  </si>
  <si>
    <t>гуляш из говядины</t>
  </si>
  <si>
    <t>макаронные изделия отварные</t>
  </si>
  <si>
    <t>компот из смеси сухофруктов</t>
  </si>
  <si>
    <t>хлеб ржаной</t>
  </si>
  <si>
    <t>каша овсяная "геркулес" молочная вязкая</t>
  </si>
  <si>
    <t>какао с молоком</t>
  </si>
  <si>
    <t>свекла отварная</t>
  </si>
  <si>
    <t>26сд</t>
  </si>
  <si>
    <t>суп картофельный с макаронными изделиями</t>
  </si>
  <si>
    <t>плов из курицы</t>
  </si>
  <si>
    <t>суп молочный с макаронными изделиями</t>
  </si>
  <si>
    <t>чай с сахаром</t>
  </si>
  <si>
    <t>йогурт</t>
  </si>
  <si>
    <t>пром,</t>
  </si>
  <si>
    <t>огурец св. в нарезку</t>
  </si>
  <si>
    <t>щи из капусты с картофелем</t>
  </si>
  <si>
    <t xml:space="preserve">котлета </t>
  </si>
  <si>
    <t>каша гречневая рассыпчатая</t>
  </si>
  <si>
    <t>каша рисовая молочная вязкая</t>
  </si>
  <si>
    <t>груша</t>
  </si>
  <si>
    <t>помидор св.в нарезку</t>
  </si>
  <si>
    <t>суп картофельный с бобовыми(горох)</t>
  </si>
  <si>
    <t>капуста тушеная</t>
  </si>
  <si>
    <t>каша ячневая молочная вязкая</t>
  </si>
  <si>
    <t>яблоко свежее</t>
  </si>
  <si>
    <t>кукуруза конс</t>
  </si>
  <si>
    <t xml:space="preserve">куры отварные </t>
  </si>
  <si>
    <t>пюре гороховое</t>
  </si>
  <si>
    <t xml:space="preserve">морковь отварная </t>
  </si>
  <si>
    <t>борщ с капустой и картофелем</t>
  </si>
  <si>
    <t>плов из говядины</t>
  </si>
  <si>
    <t>огурец св.в нарезку</t>
  </si>
  <si>
    <t>суп гречневый</t>
  </si>
  <si>
    <t>печень по-строгоновски</t>
  </si>
  <si>
    <t>картофельное пюре</t>
  </si>
  <si>
    <t>хлеб пшеничный масло сливочное,повидло</t>
  </si>
  <si>
    <t>шницель соус томатный</t>
  </si>
  <si>
    <t>каша перловая рассыпчатая</t>
  </si>
  <si>
    <t xml:space="preserve">каша манная молочная жидкая </t>
  </si>
  <si>
    <t>апельсин</t>
  </si>
  <si>
    <t>суп картофельный с крупой(рис)</t>
  </si>
  <si>
    <t>банан</t>
  </si>
  <si>
    <t>суп картофельный с крупой(перловка)</t>
  </si>
  <si>
    <t>тефтели с томатным соусом</t>
  </si>
  <si>
    <t xml:space="preserve">Директор КГБОУ  "Змеиногорская общеобразовательная школа-интернат" </t>
  </si>
  <si>
    <t>Третьякова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</si>
</sst>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58" zoomScaleNormal="58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Y191" sqref="Y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3" t="s">
        <v>16</v>
      </c>
      <c r="G1" s="2" t="s">
        <v>17</v>
      </c>
      <c r="H1" s="66" t="s">
        <v>98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99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2">
        <v>2</v>
      </c>
      <c r="I3" s="52">
        <v>9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5" t="s">
        <v>45</v>
      </c>
      <c r="F6" s="56">
        <v>250</v>
      </c>
      <c r="G6" s="56">
        <v>6.9</v>
      </c>
      <c r="H6" s="56">
        <v>8</v>
      </c>
      <c r="I6" s="56">
        <v>30.7</v>
      </c>
      <c r="J6" s="56">
        <v>221</v>
      </c>
      <c r="K6" s="57">
        <v>193</v>
      </c>
      <c r="L6" s="56">
        <v>24.7</v>
      </c>
    </row>
    <row r="7" spans="1:12" ht="15" x14ac:dyDescent="0.25">
      <c r="A7" s="25"/>
      <c r="B7" s="16"/>
      <c r="C7" s="11"/>
      <c r="D7" s="6"/>
      <c r="E7" s="58"/>
      <c r="F7" s="59"/>
      <c r="G7" s="59"/>
      <c r="H7" s="59"/>
      <c r="I7" s="59"/>
      <c r="J7" s="59"/>
      <c r="K7" s="60"/>
      <c r="L7" s="59"/>
    </row>
    <row r="8" spans="1:12" ht="15" x14ac:dyDescent="0.25">
      <c r="A8" s="25"/>
      <c r="B8" s="16"/>
      <c r="C8" s="11"/>
      <c r="D8" s="7" t="s">
        <v>22</v>
      </c>
      <c r="E8" s="58" t="s">
        <v>46</v>
      </c>
      <c r="F8" s="59">
        <v>200</v>
      </c>
      <c r="G8" s="59">
        <v>2.9</v>
      </c>
      <c r="H8" s="59">
        <v>2.8</v>
      </c>
      <c r="I8" s="59">
        <v>14.9</v>
      </c>
      <c r="J8" s="59">
        <v>94</v>
      </c>
      <c r="K8" s="60">
        <v>286</v>
      </c>
      <c r="L8" s="59">
        <v>13.7</v>
      </c>
    </row>
    <row r="9" spans="1:12" ht="15" x14ac:dyDescent="0.25">
      <c r="A9" s="25"/>
      <c r="B9" s="16"/>
      <c r="C9" s="11"/>
      <c r="D9" s="7" t="s">
        <v>23</v>
      </c>
      <c r="E9" s="58" t="s">
        <v>49</v>
      </c>
      <c r="F9" s="59">
        <v>120</v>
      </c>
      <c r="G9" s="59">
        <v>6.45</v>
      </c>
      <c r="H9" s="59">
        <v>9.1</v>
      </c>
      <c r="I9" s="59">
        <v>39</v>
      </c>
      <c r="J9" s="59">
        <v>267</v>
      </c>
      <c r="K9" s="60" t="s">
        <v>48</v>
      </c>
      <c r="L9" s="59">
        <v>23.1</v>
      </c>
    </row>
    <row r="10" spans="1:12" ht="15" x14ac:dyDescent="0.25">
      <c r="A10" s="25"/>
      <c r="B10" s="16"/>
      <c r="C10" s="11"/>
      <c r="D10" s="7" t="s">
        <v>24</v>
      </c>
      <c r="E10" s="58"/>
      <c r="F10" s="59"/>
      <c r="G10" s="59"/>
      <c r="H10" s="59"/>
      <c r="I10" s="59"/>
      <c r="J10" s="59"/>
      <c r="K10" s="60"/>
      <c r="L10" s="59"/>
    </row>
    <row r="11" spans="1:12" ht="15" x14ac:dyDescent="0.25">
      <c r="A11" s="25"/>
      <c r="B11" s="16"/>
      <c r="C11" s="11"/>
      <c r="D11" s="6"/>
      <c r="E11" s="58"/>
      <c r="F11" s="59"/>
      <c r="G11" s="59"/>
      <c r="H11" s="59"/>
      <c r="I11" s="59"/>
      <c r="J11" s="59"/>
      <c r="K11" s="60"/>
      <c r="L11" s="59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570</v>
      </c>
      <c r="G13" s="21">
        <f t="shared" ref="G13:J13" si="0">SUM(G6:G12)</f>
        <v>16.25</v>
      </c>
      <c r="H13" s="21">
        <f t="shared" si="0"/>
        <v>19.899999999999999</v>
      </c>
      <c r="I13" s="21">
        <f t="shared" si="0"/>
        <v>84.6</v>
      </c>
      <c r="J13" s="21">
        <f t="shared" si="0"/>
        <v>582</v>
      </c>
      <c r="K13" s="27"/>
      <c r="L13" s="21">
        <f t="shared" ref="L13" si="1">SUM(L6:L12)</f>
        <v>61.5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 t="s">
        <v>51</v>
      </c>
      <c r="E15" s="47" t="s">
        <v>50</v>
      </c>
      <c r="F15" s="59">
        <v>200</v>
      </c>
      <c r="G15" s="59">
        <v>0</v>
      </c>
      <c r="H15" s="59">
        <v>0</v>
      </c>
      <c r="I15" s="59">
        <v>22.4</v>
      </c>
      <c r="J15" s="59">
        <v>108</v>
      </c>
      <c r="K15" s="60" t="s">
        <v>48</v>
      </c>
      <c r="L15" s="59">
        <v>6.8</v>
      </c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22.4</v>
      </c>
      <c r="J17" s="21">
        <f t="shared" si="2"/>
        <v>108</v>
      </c>
      <c r="K17" s="27"/>
      <c r="L17" s="21">
        <f>SUM(L14:L16)</f>
        <v>6.8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52</v>
      </c>
      <c r="F18" s="59">
        <v>100</v>
      </c>
      <c r="G18" s="59">
        <v>1.8</v>
      </c>
      <c r="H18" s="59">
        <v>0.1</v>
      </c>
      <c r="I18" s="59">
        <v>4.9000000000000004</v>
      </c>
      <c r="J18" s="59">
        <v>27</v>
      </c>
      <c r="K18" s="60">
        <v>157</v>
      </c>
      <c r="L18" s="59">
        <v>10.1</v>
      </c>
    </row>
    <row r="19" spans="1:12" ht="15" x14ac:dyDescent="0.25">
      <c r="A19" s="25"/>
      <c r="B19" s="16"/>
      <c r="C19" s="11"/>
      <c r="D19" s="7" t="s">
        <v>28</v>
      </c>
      <c r="E19" s="58" t="s">
        <v>53</v>
      </c>
      <c r="F19" s="59">
        <v>250</v>
      </c>
      <c r="G19" s="59">
        <v>2.1</v>
      </c>
      <c r="H19" s="59">
        <v>5.2</v>
      </c>
      <c r="I19" s="59">
        <v>15.4</v>
      </c>
      <c r="J19" s="59">
        <v>119</v>
      </c>
      <c r="K19" s="60">
        <v>54</v>
      </c>
      <c r="L19" s="59">
        <v>23.6</v>
      </c>
    </row>
    <row r="20" spans="1:12" ht="15" x14ac:dyDescent="0.25">
      <c r="A20" s="25"/>
      <c r="B20" s="16"/>
      <c r="C20" s="11"/>
      <c r="D20" s="7" t="s">
        <v>29</v>
      </c>
      <c r="E20" s="58" t="s">
        <v>54</v>
      </c>
      <c r="F20" s="59">
        <v>100</v>
      </c>
      <c r="G20" s="59">
        <v>20</v>
      </c>
      <c r="H20" s="59">
        <v>19.5</v>
      </c>
      <c r="I20" s="59">
        <v>3.3</v>
      </c>
      <c r="J20" s="59">
        <v>258</v>
      </c>
      <c r="K20" s="60">
        <v>327</v>
      </c>
      <c r="L20" s="59">
        <v>103.3</v>
      </c>
    </row>
    <row r="21" spans="1:12" ht="15" x14ac:dyDescent="0.25">
      <c r="A21" s="25"/>
      <c r="B21" s="16"/>
      <c r="C21" s="11"/>
      <c r="D21" s="7" t="s">
        <v>30</v>
      </c>
      <c r="E21" s="58" t="s">
        <v>55</v>
      </c>
      <c r="F21" s="59">
        <v>180</v>
      </c>
      <c r="G21" s="59">
        <v>6.6</v>
      </c>
      <c r="H21" s="59">
        <v>4.7</v>
      </c>
      <c r="I21" s="59">
        <v>39.4</v>
      </c>
      <c r="J21" s="59">
        <v>230</v>
      </c>
      <c r="K21" s="60">
        <v>211</v>
      </c>
      <c r="L21" s="59">
        <v>13</v>
      </c>
    </row>
    <row r="22" spans="1:12" ht="15" x14ac:dyDescent="0.25">
      <c r="A22" s="25"/>
      <c r="B22" s="16"/>
      <c r="C22" s="11"/>
      <c r="D22" s="7" t="s">
        <v>51</v>
      </c>
      <c r="E22" s="58" t="s">
        <v>56</v>
      </c>
      <c r="F22" s="59">
        <v>200</v>
      </c>
      <c r="G22" s="59">
        <v>0.5</v>
      </c>
      <c r="H22" s="59">
        <v>0.1</v>
      </c>
      <c r="I22" s="59">
        <v>31.2</v>
      </c>
      <c r="J22" s="59">
        <v>121</v>
      </c>
      <c r="K22" s="60">
        <v>293</v>
      </c>
      <c r="L22" s="59">
        <v>3.1</v>
      </c>
    </row>
    <row r="23" spans="1:12" ht="15" x14ac:dyDescent="0.25">
      <c r="A23" s="25"/>
      <c r="B23" s="16"/>
      <c r="C23" s="11"/>
      <c r="D23" s="7" t="s">
        <v>32</v>
      </c>
      <c r="E23" s="58" t="s">
        <v>47</v>
      </c>
      <c r="F23" s="59">
        <v>80</v>
      </c>
      <c r="G23" s="59">
        <v>6.5</v>
      </c>
      <c r="H23" s="59">
        <v>0.8</v>
      </c>
      <c r="I23" s="59">
        <v>39.200000000000003</v>
      </c>
      <c r="J23" s="59">
        <v>193</v>
      </c>
      <c r="K23" s="60" t="s">
        <v>48</v>
      </c>
      <c r="L23" s="59">
        <v>7</v>
      </c>
    </row>
    <row r="24" spans="1:12" ht="15" x14ac:dyDescent="0.25">
      <c r="A24" s="25"/>
      <c r="B24" s="16"/>
      <c r="C24" s="11"/>
      <c r="D24" s="7" t="s">
        <v>33</v>
      </c>
      <c r="E24" s="58" t="s">
        <v>57</v>
      </c>
      <c r="F24" s="59">
        <v>50</v>
      </c>
      <c r="G24" s="59">
        <v>4.3</v>
      </c>
      <c r="H24" s="59">
        <v>1.6</v>
      </c>
      <c r="I24" s="59">
        <v>21.3</v>
      </c>
      <c r="J24" s="59">
        <v>130</v>
      </c>
      <c r="K24" s="60" t="s">
        <v>48</v>
      </c>
      <c r="L24" s="59">
        <v>4.5</v>
      </c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960</v>
      </c>
      <c r="G27" s="21">
        <f t="shared" ref="G27:J27" si="3">SUM(G18:G26)</f>
        <v>41.8</v>
      </c>
      <c r="H27" s="21">
        <f t="shared" si="3"/>
        <v>32</v>
      </c>
      <c r="I27" s="21">
        <f t="shared" si="3"/>
        <v>154.70000000000002</v>
      </c>
      <c r="J27" s="21">
        <f t="shared" si="3"/>
        <v>1078</v>
      </c>
      <c r="K27" s="27"/>
      <c r="L27" s="21">
        <f>SUM(L18:L26)</f>
        <v>164.6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/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>SUM(F39:K39)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1730</v>
      </c>
      <c r="G47" s="34">
        <f t="shared" ref="G47:J47" si="7">G13+G17+G27+G32+G39+G46</f>
        <v>58.05</v>
      </c>
      <c r="H47" s="34">
        <f t="shared" si="7"/>
        <v>51.9</v>
      </c>
      <c r="I47" s="34">
        <f t="shared" si="7"/>
        <v>261.70000000000005</v>
      </c>
      <c r="J47" s="34">
        <f t="shared" si="7"/>
        <v>1768</v>
      </c>
      <c r="K47" s="35"/>
      <c r="L47" s="61"/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5" t="s">
        <v>58</v>
      </c>
      <c r="F48" s="56">
        <v>250</v>
      </c>
      <c r="G48" s="56">
        <v>7.2</v>
      </c>
      <c r="H48" s="56">
        <v>9.1</v>
      </c>
      <c r="I48" s="56">
        <v>31.5</v>
      </c>
      <c r="J48" s="56">
        <v>238</v>
      </c>
      <c r="K48" s="57">
        <v>181</v>
      </c>
      <c r="L48" s="56">
        <v>25.3</v>
      </c>
    </row>
    <row r="49" spans="1:12" ht="15" x14ac:dyDescent="0.25">
      <c r="A49" s="15"/>
      <c r="B49" s="16"/>
      <c r="C49" s="11"/>
      <c r="D49" s="6"/>
      <c r="E49" s="58"/>
      <c r="F49" s="59"/>
      <c r="G49" s="59"/>
      <c r="H49" s="59"/>
      <c r="I49" s="59"/>
      <c r="J49" s="59"/>
      <c r="K49" s="60"/>
      <c r="L49" s="59"/>
    </row>
    <row r="50" spans="1:12" ht="15" x14ac:dyDescent="0.25">
      <c r="A50" s="15"/>
      <c r="B50" s="16"/>
      <c r="C50" s="11"/>
      <c r="D50" s="7" t="s">
        <v>22</v>
      </c>
      <c r="E50" s="58" t="s">
        <v>59</v>
      </c>
      <c r="F50" s="59">
        <v>200</v>
      </c>
      <c r="G50" s="59">
        <v>3.3</v>
      </c>
      <c r="H50" s="59">
        <v>3.1</v>
      </c>
      <c r="I50" s="59">
        <v>13.6</v>
      </c>
      <c r="J50" s="59">
        <v>94</v>
      </c>
      <c r="K50" s="60">
        <v>288</v>
      </c>
      <c r="L50" s="59">
        <v>15.9</v>
      </c>
    </row>
    <row r="51" spans="1:12" ht="15" x14ac:dyDescent="0.25">
      <c r="A51" s="15"/>
      <c r="B51" s="16"/>
      <c r="C51" s="11"/>
      <c r="D51" s="7" t="s">
        <v>23</v>
      </c>
      <c r="E51" s="58" t="s">
        <v>49</v>
      </c>
      <c r="F51" s="59">
        <v>120</v>
      </c>
      <c r="G51" s="59">
        <v>6.45</v>
      </c>
      <c r="H51" s="59">
        <v>9.1</v>
      </c>
      <c r="I51" s="59">
        <v>39</v>
      </c>
      <c r="J51" s="59">
        <v>267</v>
      </c>
      <c r="K51" s="60" t="s">
        <v>48</v>
      </c>
      <c r="L51" s="59">
        <v>23.1</v>
      </c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16.95</v>
      </c>
      <c r="H55" s="21">
        <f t="shared" ref="H55" si="9">SUM(H48:H54)</f>
        <v>21.299999999999997</v>
      </c>
      <c r="I55" s="21">
        <f t="shared" ref="I55" si="10">SUM(I48:I54)</f>
        <v>84.1</v>
      </c>
      <c r="J55" s="21">
        <f t="shared" ref="J55" si="11">SUM(J48:J54)</f>
        <v>599</v>
      </c>
      <c r="K55" s="27"/>
      <c r="L55" s="21">
        <f t="shared" ref="L55:L97" si="12">SUM(L48:L54)</f>
        <v>64.300000000000011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 t="s">
        <v>51</v>
      </c>
      <c r="E57" s="47" t="s">
        <v>50</v>
      </c>
      <c r="F57" s="59">
        <v>200</v>
      </c>
      <c r="G57" s="59">
        <v>0</v>
      </c>
      <c r="H57" s="59">
        <v>0</v>
      </c>
      <c r="I57" s="59">
        <v>22.4</v>
      </c>
      <c r="J57" s="59">
        <v>108</v>
      </c>
      <c r="K57" s="60" t="s">
        <v>48</v>
      </c>
      <c r="L57" s="59">
        <v>6.8</v>
      </c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22.4</v>
      </c>
      <c r="J59" s="21">
        <f t="shared" ref="J59" si="16">SUM(J56:J58)</f>
        <v>108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60</v>
      </c>
      <c r="F60" s="59">
        <v>100</v>
      </c>
      <c r="G60" s="59">
        <v>1.4</v>
      </c>
      <c r="H60" s="59">
        <v>8.1999999999999993</v>
      </c>
      <c r="I60" s="59">
        <v>8.1999999999999993</v>
      </c>
      <c r="J60" s="59">
        <v>112</v>
      </c>
      <c r="K60" s="60" t="s">
        <v>61</v>
      </c>
      <c r="L60" s="59">
        <v>3.3</v>
      </c>
    </row>
    <row r="61" spans="1:12" ht="15" x14ac:dyDescent="0.25">
      <c r="A61" s="15"/>
      <c r="B61" s="16"/>
      <c r="C61" s="11"/>
      <c r="D61" s="7" t="s">
        <v>28</v>
      </c>
      <c r="E61" s="58" t="s">
        <v>62</v>
      </c>
      <c r="F61" s="59">
        <v>250</v>
      </c>
      <c r="G61" s="59">
        <v>2.8</v>
      </c>
      <c r="H61" s="59">
        <v>2.5</v>
      </c>
      <c r="I61" s="59">
        <v>18.8</v>
      </c>
      <c r="J61" s="59">
        <v>111</v>
      </c>
      <c r="K61" s="60">
        <v>59</v>
      </c>
      <c r="L61" s="59">
        <v>21</v>
      </c>
    </row>
    <row r="62" spans="1:12" ht="15" x14ac:dyDescent="0.25">
      <c r="A62" s="15"/>
      <c r="B62" s="16"/>
      <c r="C62" s="11"/>
      <c r="D62" s="7" t="s">
        <v>29</v>
      </c>
      <c r="E62" s="58" t="s">
        <v>63</v>
      </c>
      <c r="F62" s="59">
        <v>180</v>
      </c>
      <c r="G62" s="59">
        <v>17.100000000000001</v>
      </c>
      <c r="H62" s="59">
        <v>21.4</v>
      </c>
      <c r="I62" s="59">
        <v>28.4</v>
      </c>
      <c r="J62" s="59">
        <v>377</v>
      </c>
      <c r="K62" s="60">
        <v>131</v>
      </c>
      <c r="L62" s="59">
        <v>41.3</v>
      </c>
    </row>
    <row r="63" spans="1:12" ht="15" x14ac:dyDescent="0.25">
      <c r="A63" s="15"/>
      <c r="B63" s="16"/>
      <c r="C63" s="11"/>
      <c r="D63" s="7" t="s">
        <v>30</v>
      </c>
      <c r="E63" s="58"/>
      <c r="F63" s="59"/>
      <c r="G63" s="59"/>
      <c r="H63" s="59"/>
      <c r="I63" s="59"/>
      <c r="J63" s="59"/>
      <c r="K63" s="60"/>
      <c r="L63" s="59"/>
    </row>
    <row r="64" spans="1:12" ht="15" x14ac:dyDescent="0.25">
      <c r="A64" s="15"/>
      <c r="B64" s="16"/>
      <c r="C64" s="11"/>
      <c r="D64" s="7" t="s">
        <v>51</v>
      </c>
      <c r="E64" s="58" t="s">
        <v>56</v>
      </c>
      <c r="F64" s="59">
        <v>200</v>
      </c>
      <c r="G64" s="59">
        <v>0.5</v>
      </c>
      <c r="H64" s="59">
        <v>0.1</v>
      </c>
      <c r="I64" s="59">
        <v>31.2</v>
      </c>
      <c r="J64" s="59">
        <v>121</v>
      </c>
      <c r="K64" s="60">
        <v>293</v>
      </c>
      <c r="L64" s="59">
        <v>3.1</v>
      </c>
    </row>
    <row r="65" spans="1:12" ht="15" x14ac:dyDescent="0.25">
      <c r="A65" s="15"/>
      <c r="B65" s="16"/>
      <c r="C65" s="11"/>
      <c r="D65" s="7" t="s">
        <v>32</v>
      </c>
      <c r="E65" s="58" t="s">
        <v>47</v>
      </c>
      <c r="F65" s="59">
        <v>80</v>
      </c>
      <c r="G65" s="59">
        <v>6.5</v>
      </c>
      <c r="H65" s="59">
        <v>0.8</v>
      </c>
      <c r="I65" s="59">
        <v>39.200000000000003</v>
      </c>
      <c r="J65" s="59">
        <v>193</v>
      </c>
      <c r="K65" s="60" t="s">
        <v>48</v>
      </c>
      <c r="L65" s="59">
        <v>7</v>
      </c>
    </row>
    <row r="66" spans="1:12" ht="15" x14ac:dyDescent="0.25">
      <c r="A66" s="15"/>
      <c r="B66" s="16"/>
      <c r="C66" s="11"/>
      <c r="D66" s="7" t="s">
        <v>33</v>
      </c>
      <c r="E66" s="58" t="s">
        <v>57</v>
      </c>
      <c r="F66" s="59">
        <v>50</v>
      </c>
      <c r="G66" s="59">
        <v>4.3</v>
      </c>
      <c r="H66" s="59">
        <v>1.6</v>
      </c>
      <c r="I66" s="59">
        <v>21.3</v>
      </c>
      <c r="J66" s="59">
        <v>130</v>
      </c>
      <c r="K66" s="60" t="s">
        <v>48</v>
      </c>
      <c r="L66" s="59">
        <v>4.5</v>
      </c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860</v>
      </c>
      <c r="G69" s="21">
        <f t="shared" ref="G69" si="18">SUM(G60:G68)</f>
        <v>32.6</v>
      </c>
      <c r="H69" s="21">
        <f t="shared" ref="H69" si="19">SUM(H60:H68)</f>
        <v>34.599999999999994</v>
      </c>
      <c r="I69" s="21">
        <f t="shared" ref="I69" si="20">SUM(I60:I68)</f>
        <v>147.1</v>
      </c>
      <c r="J69" s="21">
        <f t="shared" ref="J69" si="21">SUM(J60:J68)</f>
        <v>1044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1630</v>
      </c>
      <c r="G89" s="34">
        <f t="shared" ref="G89" si="38">G55+G59+G69+G74+G81+G88</f>
        <v>49.55</v>
      </c>
      <c r="H89" s="34">
        <f t="shared" ref="H89" si="39">H55+H59+H69+H74+H81+H88</f>
        <v>55.899999999999991</v>
      </c>
      <c r="I89" s="34">
        <f t="shared" ref="I89" si="40">I55+I59+I69+I74+I81+I88</f>
        <v>253.6</v>
      </c>
      <c r="J89" s="34">
        <f t="shared" ref="J89" si="41">J55+J59+J69+J74+J81+J88</f>
        <v>1751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5" t="s">
        <v>64</v>
      </c>
      <c r="F90" s="56">
        <v>250</v>
      </c>
      <c r="G90" s="56">
        <v>5.5</v>
      </c>
      <c r="H90" s="56">
        <v>5.2</v>
      </c>
      <c r="I90" s="56">
        <v>19.899999999999999</v>
      </c>
      <c r="J90" s="56">
        <v>148</v>
      </c>
      <c r="K90" s="57">
        <v>78</v>
      </c>
      <c r="L90" s="56">
        <v>24.3</v>
      </c>
    </row>
    <row r="91" spans="1:12" ht="15" x14ac:dyDescent="0.25">
      <c r="A91" s="25"/>
      <c r="B91" s="16"/>
      <c r="C91" s="11"/>
      <c r="D91" s="6"/>
      <c r="E91" s="58"/>
      <c r="F91" s="59"/>
      <c r="G91" s="59"/>
      <c r="H91" s="59"/>
      <c r="I91" s="59"/>
      <c r="J91" s="59"/>
      <c r="K91" s="60"/>
      <c r="L91" s="59"/>
    </row>
    <row r="92" spans="1:12" ht="15" x14ac:dyDescent="0.25">
      <c r="A92" s="25"/>
      <c r="B92" s="16"/>
      <c r="C92" s="11"/>
      <c r="D92" s="7" t="s">
        <v>22</v>
      </c>
      <c r="E92" s="58" t="s">
        <v>65</v>
      </c>
      <c r="F92" s="59">
        <v>200</v>
      </c>
      <c r="G92" s="59">
        <v>0.1</v>
      </c>
      <c r="H92" s="59">
        <v>0</v>
      </c>
      <c r="I92" s="59">
        <v>9.1</v>
      </c>
      <c r="J92" s="59">
        <v>35</v>
      </c>
      <c r="K92" s="60">
        <v>282</v>
      </c>
      <c r="L92" s="59">
        <v>2.9</v>
      </c>
    </row>
    <row r="93" spans="1:12" ht="15" x14ac:dyDescent="0.25">
      <c r="A93" s="25"/>
      <c r="B93" s="16"/>
      <c r="C93" s="11"/>
      <c r="D93" s="7" t="s">
        <v>23</v>
      </c>
      <c r="E93" s="58" t="s">
        <v>49</v>
      </c>
      <c r="F93" s="59">
        <v>120</v>
      </c>
      <c r="G93" s="59">
        <v>6.45</v>
      </c>
      <c r="H93" s="59">
        <v>9.1</v>
      </c>
      <c r="I93" s="59">
        <v>39</v>
      </c>
      <c r="J93" s="59">
        <v>267</v>
      </c>
      <c r="K93" s="60" t="s">
        <v>48</v>
      </c>
      <c r="L93" s="59">
        <v>23.1</v>
      </c>
    </row>
    <row r="94" spans="1:12" ht="15" x14ac:dyDescent="0.25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3">SUM(G90:G96)</f>
        <v>12.05</v>
      </c>
      <c r="H97" s="21">
        <f t="shared" ref="H97" si="44">SUM(H90:H96)</f>
        <v>14.3</v>
      </c>
      <c r="I97" s="21">
        <f t="shared" ref="I97" si="45">SUM(I90:I96)</f>
        <v>68</v>
      </c>
      <c r="J97" s="21">
        <f t="shared" ref="J97" si="46">SUM(J90:J96)</f>
        <v>450</v>
      </c>
      <c r="K97" s="27"/>
      <c r="L97" s="21">
        <f t="shared" si="12"/>
        <v>50.3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 t="s">
        <v>38</v>
      </c>
      <c r="E99" s="47" t="s">
        <v>66</v>
      </c>
      <c r="F99" s="48">
        <v>200</v>
      </c>
      <c r="G99" s="48">
        <v>5.7</v>
      </c>
      <c r="H99" s="48">
        <v>6.3</v>
      </c>
      <c r="I99" s="48">
        <v>17.600000000000001</v>
      </c>
      <c r="J99" s="48">
        <v>151</v>
      </c>
      <c r="K99" s="49" t="s">
        <v>67</v>
      </c>
      <c r="L99" s="48">
        <v>27.5</v>
      </c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5.7</v>
      </c>
      <c r="H101" s="21">
        <f t="shared" ref="H101" si="48">SUM(H98:H100)</f>
        <v>6.3</v>
      </c>
      <c r="I101" s="21">
        <f t="shared" ref="I101" si="49">SUM(I98:I100)</f>
        <v>17.600000000000001</v>
      </c>
      <c r="J101" s="21">
        <f t="shared" ref="J101" si="50">SUM(J98:J100)</f>
        <v>151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68</v>
      </c>
      <c r="F102" s="59">
        <v>100</v>
      </c>
      <c r="G102" s="59">
        <v>0.8</v>
      </c>
      <c r="H102" s="59">
        <v>0.1</v>
      </c>
      <c r="I102" s="59">
        <v>2.5</v>
      </c>
      <c r="J102" s="59">
        <v>14</v>
      </c>
      <c r="K102" s="60">
        <v>148</v>
      </c>
      <c r="L102" s="59">
        <v>15.1</v>
      </c>
    </row>
    <row r="103" spans="1:12" ht="15" x14ac:dyDescent="0.25">
      <c r="A103" s="25"/>
      <c r="B103" s="16"/>
      <c r="C103" s="11"/>
      <c r="D103" s="7" t="s">
        <v>28</v>
      </c>
      <c r="E103" s="58" t="s">
        <v>69</v>
      </c>
      <c r="F103" s="59">
        <v>250</v>
      </c>
      <c r="G103" s="59">
        <v>1.7</v>
      </c>
      <c r="H103" s="59">
        <v>5.6</v>
      </c>
      <c r="I103" s="59">
        <v>8.4</v>
      </c>
      <c r="J103" s="59">
        <v>91</v>
      </c>
      <c r="K103" s="60">
        <v>53</v>
      </c>
      <c r="L103" s="59">
        <v>25</v>
      </c>
    </row>
    <row r="104" spans="1:12" ht="15" x14ac:dyDescent="0.25">
      <c r="A104" s="25"/>
      <c r="B104" s="16"/>
      <c r="C104" s="11"/>
      <c r="D104" s="7" t="s">
        <v>29</v>
      </c>
      <c r="E104" s="58" t="s">
        <v>70</v>
      </c>
      <c r="F104" s="59">
        <v>100</v>
      </c>
      <c r="G104" s="59">
        <v>20.6</v>
      </c>
      <c r="H104" s="59">
        <v>18.3</v>
      </c>
      <c r="I104" s="59">
        <v>17.5</v>
      </c>
      <c r="J104" s="59">
        <v>320</v>
      </c>
      <c r="K104" s="60">
        <v>98</v>
      </c>
      <c r="L104" s="59">
        <v>113.3</v>
      </c>
    </row>
    <row r="105" spans="1:12" ht="15" x14ac:dyDescent="0.25">
      <c r="A105" s="25"/>
      <c r="B105" s="16"/>
      <c r="C105" s="11"/>
      <c r="D105" s="7" t="s">
        <v>30</v>
      </c>
      <c r="E105" s="58" t="s">
        <v>71</v>
      </c>
      <c r="F105" s="59">
        <v>180</v>
      </c>
      <c r="G105" s="59">
        <v>10.4</v>
      </c>
      <c r="H105" s="59">
        <v>6.8</v>
      </c>
      <c r="I105" s="59">
        <v>45.5</v>
      </c>
      <c r="J105" s="59">
        <v>288</v>
      </c>
      <c r="K105" s="60">
        <v>172</v>
      </c>
      <c r="L105" s="59">
        <v>10.1</v>
      </c>
    </row>
    <row r="106" spans="1:12" ht="15" x14ac:dyDescent="0.25">
      <c r="A106" s="25"/>
      <c r="B106" s="16"/>
      <c r="C106" s="11"/>
      <c r="D106" s="7" t="s">
        <v>51</v>
      </c>
      <c r="E106" s="58" t="s">
        <v>56</v>
      </c>
      <c r="F106" s="59">
        <v>200</v>
      </c>
      <c r="G106" s="59">
        <v>0.5</v>
      </c>
      <c r="H106" s="59">
        <v>0.1</v>
      </c>
      <c r="I106" s="59">
        <v>31.2</v>
      </c>
      <c r="J106" s="59">
        <v>121</v>
      </c>
      <c r="K106" s="60">
        <v>293</v>
      </c>
      <c r="L106" s="59">
        <v>3.1</v>
      </c>
    </row>
    <row r="107" spans="1:12" ht="15" x14ac:dyDescent="0.25">
      <c r="A107" s="25"/>
      <c r="B107" s="16"/>
      <c r="C107" s="11"/>
      <c r="D107" s="7" t="s">
        <v>32</v>
      </c>
      <c r="E107" s="58" t="s">
        <v>47</v>
      </c>
      <c r="F107" s="59">
        <v>80</v>
      </c>
      <c r="G107" s="59">
        <v>6.5</v>
      </c>
      <c r="H107" s="59">
        <v>0.8</v>
      </c>
      <c r="I107" s="59">
        <v>39.200000000000003</v>
      </c>
      <c r="J107" s="59">
        <v>193</v>
      </c>
      <c r="K107" s="60" t="s">
        <v>48</v>
      </c>
      <c r="L107" s="59">
        <v>7</v>
      </c>
    </row>
    <row r="108" spans="1:12" ht="15" x14ac:dyDescent="0.25">
      <c r="A108" s="25"/>
      <c r="B108" s="16"/>
      <c r="C108" s="11"/>
      <c r="D108" s="7" t="s">
        <v>33</v>
      </c>
      <c r="E108" s="58" t="s">
        <v>57</v>
      </c>
      <c r="F108" s="59">
        <v>50</v>
      </c>
      <c r="G108" s="59">
        <v>4.3</v>
      </c>
      <c r="H108" s="59">
        <v>1.6</v>
      </c>
      <c r="I108" s="59">
        <v>21.3</v>
      </c>
      <c r="J108" s="59">
        <v>130</v>
      </c>
      <c r="K108" s="60" t="s">
        <v>48</v>
      </c>
      <c r="L108" s="59">
        <v>4.5</v>
      </c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960</v>
      </c>
      <c r="G111" s="21">
        <f t="shared" ref="G111" si="52">SUM(G102:G110)</f>
        <v>44.8</v>
      </c>
      <c r="H111" s="21">
        <f t="shared" ref="H111" si="53">SUM(H102:H110)</f>
        <v>33.300000000000004</v>
      </c>
      <c r="I111" s="21">
        <f t="shared" ref="I111" si="54">SUM(I102:I110)</f>
        <v>165.60000000000002</v>
      </c>
      <c r="J111" s="21">
        <f t="shared" ref="J111" si="55">SUM(J102:J110)</f>
        <v>1157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1730</v>
      </c>
      <c r="G131" s="34">
        <f t="shared" ref="G131" si="72">G97+G101+G111+G116+G123+G130</f>
        <v>62.55</v>
      </c>
      <c r="H131" s="34">
        <f t="shared" ref="H131" si="73">H97+H101+H111+H116+H123+H130</f>
        <v>53.900000000000006</v>
      </c>
      <c r="I131" s="34">
        <f t="shared" ref="I131" si="74">I97+I101+I111+I116+I123+I130</f>
        <v>251.20000000000002</v>
      </c>
      <c r="J131" s="34">
        <f t="shared" ref="J131" si="75">J97+J101+J111+J116+J123+J130</f>
        <v>1758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5" t="s">
        <v>72</v>
      </c>
      <c r="F132" s="56">
        <v>250</v>
      </c>
      <c r="G132" s="56">
        <v>5.2</v>
      </c>
      <c r="H132" s="56">
        <v>7.2</v>
      </c>
      <c r="I132" s="56">
        <v>36.1</v>
      </c>
      <c r="J132" s="56">
        <v>231</v>
      </c>
      <c r="K132" s="57">
        <v>180</v>
      </c>
      <c r="L132" s="56">
        <v>22.3</v>
      </c>
    </row>
    <row r="133" spans="1:12" ht="15" x14ac:dyDescent="0.25">
      <c r="A133" s="25"/>
      <c r="B133" s="16"/>
      <c r="C133" s="11"/>
      <c r="D133" s="6"/>
      <c r="E133" s="58"/>
      <c r="F133" s="59"/>
      <c r="G133" s="59"/>
      <c r="H133" s="59"/>
      <c r="I133" s="59"/>
      <c r="J133" s="59"/>
      <c r="K133" s="60"/>
      <c r="L133" s="59"/>
    </row>
    <row r="134" spans="1:12" ht="15" x14ac:dyDescent="0.25">
      <c r="A134" s="25"/>
      <c r="B134" s="16"/>
      <c r="C134" s="11"/>
      <c r="D134" s="7" t="s">
        <v>22</v>
      </c>
      <c r="E134" s="58" t="s">
        <v>46</v>
      </c>
      <c r="F134" s="59">
        <v>200</v>
      </c>
      <c r="G134" s="59">
        <v>2.9</v>
      </c>
      <c r="H134" s="59">
        <v>2.8</v>
      </c>
      <c r="I134" s="59">
        <v>14.9</v>
      </c>
      <c r="J134" s="59">
        <v>94</v>
      </c>
      <c r="K134" s="60">
        <v>286</v>
      </c>
      <c r="L134" s="59">
        <v>13.7</v>
      </c>
    </row>
    <row r="135" spans="1:12" ht="15" x14ac:dyDescent="0.25">
      <c r="A135" s="25"/>
      <c r="B135" s="16"/>
      <c r="C135" s="11"/>
      <c r="D135" s="7" t="s">
        <v>23</v>
      </c>
      <c r="E135" s="58" t="s">
        <v>49</v>
      </c>
      <c r="F135" s="59">
        <v>120</v>
      </c>
      <c r="G135" s="59">
        <v>6.45</v>
      </c>
      <c r="H135" s="59">
        <v>9.1</v>
      </c>
      <c r="I135" s="59">
        <v>39</v>
      </c>
      <c r="J135" s="59">
        <v>267</v>
      </c>
      <c r="K135" s="60" t="s">
        <v>48</v>
      </c>
      <c r="L135" s="59">
        <v>23.1</v>
      </c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77">SUM(G132:G138)</f>
        <v>14.55</v>
      </c>
      <c r="H139" s="21">
        <f t="shared" ref="H139" si="78">SUM(H132:H138)</f>
        <v>19.100000000000001</v>
      </c>
      <c r="I139" s="21">
        <f t="shared" ref="I139" si="79">SUM(I132:I138)</f>
        <v>90</v>
      </c>
      <c r="J139" s="21">
        <f t="shared" ref="J139" si="80">SUM(J132:J138)</f>
        <v>592</v>
      </c>
      <c r="K139" s="27"/>
      <c r="L139" s="21">
        <f t="shared" ref="L139:L181" si="81">SUM(L132:L138)</f>
        <v>59.1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 t="s">
        <v>73</v>
      </c>
      <c r="F140" s="59">
        <v>200</v>
      </c>
      <c r="G140" s="59">
        <v>0.8</v>
      </c>
      <c r="H140" s="59">
        <v>0</v>
      </c>
      <c r="I140" s="59">
        <v>19</v>
      </c>
      <c r="J140" s="59">
        <v>76</v>
      </c>
      <c r="K140" s="60" t="s">
        <v>48</v>
      </c>
      <c r="L140" s="59">
        <v>30</v>
      </c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0.8</v>
      </c>
      <c r="H143" s="21">
        <f t="shared" ref="H143" si="83">SUM(H140:H142)</f>
        <v>0</v>
      </c>
      <c r="I143" s="21">
        <f t="shared" ref="I143" si="84">SUM(I140:I142)</f>
        <v>19</v>
      </c>
      <c r="J143" s="21">
        <f t="shared" ref="J143" si="85">SUM(J140:J142)</f>
        <v>76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74</v>
      </c>
      <c r="F144" s="59">
        <v>100</v>
      </c>
      <c r="G144" s="59">
        <v>1.1000000000000001</v>
      </c>
      <c r="H144" s="59">
        <v>0.2</v>
      </c>
      <c r="I144" s="59">
        <v>3.8</v>
      </c>
      <c r="J144" s="59">
        <v>24</v>
      </c>
      <c r="K144" s="60">
        <v>148</v>
      </c>
      <c r="L144" s="59">
        <v>17.8</v>
      </c>
    </row>
    <row r="145" spans="1:12" ht="15" x14ac:dyDescent="0.25">
      <c r="A145" s="25"/>
      <c r="B145" s="16"/>
      <c r="C145" s="11"/>
      <c r="D145" s="7" t="s">
        <v>28</v>
      </c>
      <c r="E145" s="58" t="s">
        <v>75</v>
      </c>
      <c r="F145" s="59">
        <v>250</v>
      </c>
      <c r="G145" s="59">
        <v>7.9</v>
      </c>
      <c r="H145" s="59">
        <v>4.3</v>
      </c>
      <c r="I145" s="59">
        <v>31.5</v>
      </c>
      <c r="J145" s="59">
        <v>199</v>
      </c>
      <c r="K145" s="60">
        <v>113</v>
      </c>
      <c r="L145" s="59">
        <v>21.5</v>
      </c>
    </row>
    <row r="146" spans="1:12" ht="15" x14ac:dyDescent="0.25">
      <c r="A146" s="25"/>
      <c r="B146" s="16"/>
      <c r="C146" s="11"/>
      <c r="D146" s="7" t="s">
        <v>29</v>
      </c>
      <c r="E146" s="58" t="s">
        <v>54</v>
      </c>
      <c r="F146" s="59">
        <v>100</v>
      </c>
      <c r="G146" s="59">
        <v>20</v>
      </c>
      <c r="H146" s="59">
        <v>19.5</v>
      </c>
      <c r="I146" s="59">
        <v>3.3</v>
      </c>
      <c r="J146" s="59">
        <v>258</v>
      </c>
      <c r="K146" s="60">
        <v>327</v>
      </c>
      <c r="L146" s="59">
        <v>103.2</v>
      </c>
    </row>
    <row r="147" spans="1:12" ht="15" x14ac:dyDescent="0.25">
      <c r="A147" s="25"/>
      <c r="B147" s="16"/>
      <c r="C147" s="11"/>
      <c r="D147" s="7" t="s">
        <v>30</v>
      </c>
      <c r="E147" s="58" t="s">
        <v>76</v>
      </c>
      <c r="F147" s="59">
        <v>180</v>
      </c>
      <c r="G147" s="59">
        <v>3.9</v>
      </c>
      <c r="H147" s="59">
        <v>4.9000000000000004</v>
      </c>
      <c r="I147" s="59">
        <v>17</v>
      </c>
      <c r="J147" s="59">
        <v>127</v>
      </c>
      <c r="K147" s="60">
        <v>140</v>
      </c>
      <c r="L147" s="59">
        <v>20.9</v>
      </c>
    </row>
    <row r="148" spans="1:12" ht="15" x14ac:dyDescent="0.25">
      <c r="A148" s="25"/>
      <c r="B148" s="16"/>
      <c r="C148" s="11"/>
      <c r="D148" s="7" t="s">
        <v>51</v>
      </c>
      <c r="E148" s="58" t="s">
        <v>56</v>
      </c>
      <c r="F148" s="59">
        <v>200</v>
      </c>
      <c r="G148" s="59">
        <v>0.5</v>
      </c>
      <c r="H148" s="59">
        <v>0.1</v>
      </c>
      <c r="I148" s="59">
        <v>31.2</v>
      </c>
      <c r="J148" s="59">
        <v>121</v>
      </c>
      <c r="K148" s="60">
        <v>293</v>
      </c>
      <c r="L148" s="59">
        <v>3.1</v>
      </c>
    </row>
    <row r="149" spans="1:12" ht="15" x14ac:dyDescent="0.25">
      <c r="A149" s="25"/>
      <c r="B149" s="16"/>
      <c r="C149" s="11"/>
      <c r="D149" s="7" t="s">
        <v>32</v>
      </c>
      <c r="E149" s="58" t="s">
        <v>47</v>
      </c>
      <c r="F149" s="59">
        <v>80</v>
      </c>
      <c r="G149" s="59">
        <v>6.5</v>
      </c>
      <c r="H149" s="59">
        <v>0.8</v>
      </c>
      <c r="I149" s="59">
        <v>39.200000000000003</v>
      </c>
      <c r="J149" s="59">
        <v>193</v>
      </c>
      <c r="K149" s="60" t="s">
        <v>48</v>
      </c>
      <c r="L149" s="59">
        <v>7</v>
      </c>
    </row>
    <row r="150" spans="1:12" ht="15" x14ac:dyDescent="0.25">
      <c r="A150" s="25"/>
      <c r="B150" s="16"/>
      <c r="C150" s="11"/>
      <c r="D150" s="7" t="s">
        <v>33</v>
      </c>
      <c r="E150" s="58" t="s">
        <v>57</v>
      </c>
      <c r="F150" s="59">
        <v>50</v>
      </c>
      <c r="G150" s="59">
        <v>4.3</v>
      </c>
      <c r="H150" s="59">
        <v>1.6</v>
      </c>
      <c r="I150" s="59">
        <v>21.3</v>
      </c>
      <c r="J150" s="59">
        <v>130</v>
      </c>
      <c r="K150" s="60" t="s">
        <v>48</v>
      </c>
      <c r="L150" s="59">
        <v>4.5</v>
      </c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960</v>
      </c>
      <c r="G153" s="21">
        <f t="shared" ref="G153" si="87">SUM(G144:G152)</f>
        <v>44.199999999999996</v>
      </c>
      <c r="H153" s="21">
        <f t="shared" ref="H153" si="88">SUM(H144:H152)</f>
        <v>31.400000000000002</v>
      </c>
      <c r="I153" s="21">
        <f t="shared" ref="I153" si="89">SUM(I144:I152)</f>
        <v>147.30000000000001</v>
      </c>
      <c r="J153" s="21">
        <f t="shared" ref="J153" si="90">SUM(J144:J152)</f>
        <v>1052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1730</v>
      </c>
      <c r="G173" s="34">
        <f t="shared" ref="G173" si="107">G139+G143+G153+G158+G165+G172</f>
        <v>59.55</v>
      </c>
      <c r="H173" s="34">
        <f t="shared" ref="H173" si="108">H139+H143+H153+H158+H165+H172</f>
        <v>50.5</v>
      </c>
      <c r="I173" s="34">
        <f t="shared" ref="I173" si="109">I139+I143+I153+I158+I165+I172</f>
        <v>256.3</v>
      </c>
      <c r="J173" s="34">
        <f t="shared" ref="J173" si="110">J139+J143+J153+J158+J165+J172</f>
        <v>1720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5" t="s">
        <v>77</v>
      </c>
      <c r="F174" s="56">
        <v>250</v>
      </c>
      <c r="G174" s="56">
        <v>6.2</v>
      </c>
      <c r="H174" s="56">
        <v>7.2</v>
      </c>
      <c r="I174" s="56">
        <v>32.200000000000003</v>
      </c>
      <c r="J174" s="56">
        <v>219</v>
      </c>
      <c r="K174" s="57">
        <v>183</v>
      </c>
      <c r="L174" s="56">
        <v>24.3</v>
      </c>
    </row>
    <row r="175" spans="1:12" ht="15" x14ac:dyDescent="0.25">
      <c r="A175" s="25"/>
      <c r="B175" s="16"/>
      <c r="C175" s="11"/>
      <c r="D175" s="6"/>
      <c r="E175" s="58"/>
      <c r="F175" s="59"/>
      <c r="G175" s="59"/>
      <c r="H175" s="59"/>
      <c r="I175" s="59"/>
      <c r="J175" s="59"/>
      <c r="K175" s="60"/>
      <c r="L175" s="59"/>
    </row>
    <row r="176" spans="1:12" ht="15" x14ac:dyDescent="0.25">
      <c r="A176" s="25"/>
      <c r="B176" s="16"/>
      <c r="C176" s="11"/>
      <c r="D176" s="7" t="s">
        <v>22</v>
      </c>
      <c r="E176" s="58" t="s">
        <v>59</v>
      </c>
      <c r="F176" s="59">
        <v>200</v>
      </c>
      <c r="G176" s="59">
        <v>3.3</v>
      </c>
      <c r="H176" s="59">
        <v>3.1</v>
      </c>
      <c r="I176" s="59">
        <v>13.6</v>
      </c>
      <c r="J176" s="59">
        <v>94</v>
      </c>
      <c r="K176" s="60">
        <v>288</v>
      </c>
      <c r="L176" s="59">
        <v>15.9</v>
      </c>
    </row>
    <row r="177" spans="1:12" ht="15" x14ac:dyDescent="0.25">
      <c r="A177" s="25"/>
      <c r="B177" s="16"/>
      <c r="C177" s="11"/>
      <c r="D177" s="7" t="s">
        <v>23</v>
      </c>
      <c r="E177" s="58" t="s">
        <v>49</v>
      </c>
      <c r="F177" s="59">
        <v>120</v>
      </c>
      <c r="G177" s="59">
        <v>6.45</v>
      </c>
      <c r="H177" s="59">
        <v>9.1</v>
      </c>
      <c r="I177" s="59">
        <v>39</v>
      </c>
      <c r="J177" s="59">
        <v>267</v>
      </c>
      <c r="K177" s="60" t="s">
        <v>48</v>
      </c>
      <c r="L177" s="59">
        <v>23.1</v>
      </c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570</v>
      </c>
      <c r="G181" s="21">
        <f t="shared" ref="G181" si="112">SUM(G174:G180)</f>
        <v>15.95</v>
      </c>
      <c r="H181" s="21">
        <f t="shared" ref="H181" si="113">SUM(H174:H180)</f>
        <v>19.399999999999999</v>
      </c>
      <c r="I181" s="21">
        <f t="shared" ref="I181" si="114">SUM(I174:I180)</f>
        <v>84.800000000000011</v>
      </c>
      <c r="J181" s="21">
        <f t="shared" ref="J181" si="115">SUM(J174:J180)</f>
        <v>580</v>
      </c>
      <c r="K181" s="27"/>
      <c r="L181" s="21">
        <f t="shared" si="81"/>
        <v>63.300000000000004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8" t="s">
        <v>78</v>
      </c>
      <c r="F182" s="59">
        <v>200</v>
      </c>
      <c r="G182" s="59">
        <v>0.8</v>
      </c>
      <c r="H182" s="59">
        <v>0</v>
      </c>
      <c r="I182" s="59">
        <v>19</v>
      </c>
      <c r="J182" s="59">
        <v>76</v>
      </c>
      <c r="K182" s="60" t="s">
        <v>48</v>
      </c>
      <c r="L182" s="59">
        <v>30</v>
      </c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0.8</v>
      </c>
      <c r="H185" s="21">
        <f t="shared" ref="H185" si="117">SUM(H182:H184)</f>
        <v>0</v>
      </c>
      <c r="I185" s="21">
        <f t="shared" ref="I185" si="118">SUM(I182:I184)</f>
        <v>19</v>
      </c>
      <c r="J185" s="21">
        <f t="shared" ref="J185" si="119">SUM(J182:J184)</f>
        <v>76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79</v>
      </c>
      <c r="F186" s="59">
        <v>100</v>
      </c>
      <c r="G186" s="59">
        <v>1.1000000000000001</v>
      </c>
      <c r="H186" s="59">
        <v>0.2</v>
      </c>
      <c r="I186" s="59">
        <v>5.6</v>
      </c>
      <c r="J186" s="59">
        <v>29</v>
      </c>
      <c r="K186" s="60">
        <v>151</v>
      </c>
      <c r="L186" s="59">
        <v>10.1</v>
      </c>
    </row>
    <row r="187" spans="1:12" ht="15" x14ac:dyDescent="0.25">
      <c r="A187" s="25"/>
      <c r="B187" s="16"/>
      <c r="C187" s="11"/>
      <c r="D187" s="7" t="s">
        <v>28</v>
      </c>
      <c r="E187" s="58" t="s">
        <v>62</v>
      </c>
      <c r="F187" s="59">
        <v>250</v>
      </c>
      <c r="G187" s="59">
        <v>2.8</v>
      </c>
      <c r="H187" s="59">
        <v>2.5</v>
      </c>
      <c r="I187" s="59">
        <v>18.8</v>
      </c>
      <c r="J187" s="59">
        <v>111</v>
      </c>
      <c r="K187" s="60">
        <v>59</v>
      </c>
      <c r="L187" s="59">
        <v>21</v>
      </c>
    </row>
    <row r="188" spans="1:12" ht="15" x14ac:dyDescent="0.25">
      <c r="A188" s="25"/>
      <c r="B188" s="16"/>
      <c r="C188" s="11"/>
      <c r="D188" s="7" t="s">
        <v>29</v>
      </c>
      <c r="E188" s="58" t="s">
        <v>80</v>
      </c>
      <c r="F188" s="59">
        <v>130</v>
      </c>
      <c r="G188" s="59">
        <v>10.199999999999999</v>
      </c>
      <c r="H188" s="59">
        <v>12</v>
      </c>
      <c r="I188" s="59">
        <v>0.3</v>
      </c>
      <c r="J188" s="59">
        <v>174</v>
      </c>
      <c r="K188" s="60">
        <v>366</v>
      </c>
      <c r="L188" s="59">
        <v>30.8</v>
      </c>
    </row>
    <row r="189" spans="1:12" ht="15" x14ac:dyDescent="0.25">
      <c r="A189" s="25"/>
      <c r="B189" s="16"/>
      <c r="C189" s="11"/>
      <c r="D189" s="7" t="s">
        <v>30</v>
      </c>
      <c r="E189" s="58" t="s">
        <v>81</v>
      </c>
      <c r="F189" s="59">
        <v>180</v>
      </c>
      <c r="G189" s="59">
        <v>17.7</v>
      </c>
      <c r="H189" s="59">
        <v>5.8</v>
      </c>
      <c r="I189" s="59">
        <v>41.6</v>
      </c>
      <c r="J189" s="59">
        <v>292</v>
      </c>
      <c r="K189" s="60">
        <v>167</v>
      </c>
      <c r="L189" s="59">
        <v>3.4</v>
      </c>
    </row>
    <row r="190" spans="1:12" ht="15" x14ac:dyDescent="0.25">
      <c r="A190" s="25"/>
      <c r="B190" s="16"/>
      <c r="C190" s="11"/>
      <c r="D190" s="7" t="s">
        <v>51</v>
      </c>
      <c r="E190" s="58" t="s">
        <v>50</v>
      </c>
      <c r="F190" s="59">
        <v>200</v>
      </c>
      <c r="G190" s="59">
        <v>0</v>
      </c>
      <c r="H190" s="59">
        <v>0</v>
      </c>
      <c r="I190" s="59">
        <v>22.4</v>
      </c>
      <c r="J190" s="59">
        <v>108</v>
      </c>
      <c r="K190" s="60" t="s">
        <v>48</v>
      </c>
      <c r="L190" s="59">
        <v>6.8</v>
      </c>
    </row>
    <row r="191" spans="1:12" ht="15" x14ac:dyDescent="0.25">
      <c r="A191" s="25"/>
      <c r="B191" s="16"/>
      <c r="C191" s="11"/>
      <c r="D191" s="7" t="s">
        <v>32</v>
      </c>
      <c r="E191" s="58" t="s">
        <v>47</v>
      </c>
      <c r="F191" s="59">
        <v>80</v>
      </c>
      <c r="G191" s="59">
        <v>6.5</v>
      </c>
      <c r="H191" s="59">
        <v>0.8</v>
      </c>
      <c r="I191" s="59">
        <v>39.200000000000003</v>
      </c>
      <c r="J191" s="59">
        <v>193</v>
      </c>
      <c r="K191" s="60" t="s">
        <v>48</v>
      </c>
      <c r="L191" s="59">
        <v>7</v>
      </c>
    </row>
    <row r="192" spans="1:12" ht="15" x14ac:dyDescent="0.25">
      <c r="A192" s="25"/>
      <c r="B192" s="16"/>
      <c r="C192" s="11"/>
      <c r="D192" s="7" t="s">
        <v>33</v>
      </c>
      <c r="E192" s="58" t="s">
        <v>57</v>
      </c>
      <c r="F192" s="59">
        <v>50</v>
      </c>
      <c r="G192" s="59">
        <v>4.3</v>
      </c>
      <c r="H192" s="59">
        <v>1.6</v>
      </c>
      <c r="I192" s="59">
        <v>21.3</v>
      </c>
      <c r="J192" s="59">
        <v>130</v>
      </c>
      <c r="K192" s="60" t="s">
        <v>48</v>
      </c>
      <c r="L192" s="59">
        <v>4.5</v>
      </c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990</v>
      </c>
      <c r="G195" s="21">
        <f t="shared" ref="G195" si="121">SUM(G186:G194)</f>
        <v>42.599999999999994</v>
      </c>
      <c r="H195" s="21">
        <f t="shared" ref="H195" si="122">SUM(H186:H194)</f>
        <v>22.900000000000002</v>
      </c>
      <c r="I195" s="21">
        <f t="shared" ref="I195" si="123">SUM(I186:I194)</f>
        <v>149.19999999999999</v>
      </c>
      <c r="J195" s="21">
        <f t="shared" ref="J195" si="124">SUM(J186:J194)</f>
        <v>1037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1760</v>
      </c>
      <c r="G215" s="34">
        <f t="shared" ref="G215" si="141">G181+G185+G195+G200+G207+G214</f>
        <v>59.349999999999994</v>
      </c>
      <c r="H215" s="34">
        <f t="shared" ref="H215" si="142">H181+H185+H195+H200+H207+H214</f>
        <v>42.3</v>
      </c>
      <c r="I215" s="34">
        <f t="shared" ref="I215" si="143">I181+I185+I195+I200+I207+I214</f>
        <v>253</v>
      </c>
      <c r="J215" s="34">
        <f t="shared" ref="J215" si="144">J181+J185+J195+J200+J207+J214</f>
        <v>1693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5" t="s">
        <v>92</v>
      </c>
      <c r="F216" s="56">
        <v>250</v>
      </c>
      <c r="G216" s="56">
        <v>5.4</v>
      </c>
      <c r="H216" s="56">
        <v>7.2</v>
      </c>
      <c r="I216" s="56">
        <v>26.8</v>
      </c>
      <c r="J216" s="56">
        <v>194</v>
      </c>
      <c r="K216" s="57">
        <v>190</v>
      </c>
      <c r="L216" s="56">
        <v>24</v>
      </c>
    </row>
    <row r="217" spans="1:12" ht="15" x14ac:dyDescent="0.25">
      <c r="A217" s="25"/>
      <c r="B217" s="16"/>
      <c r="C217" s="11"/>
      <c r="D217" s="6"/>
      <c r="E217" s="58"/>
      <c r="F217" s="59"/>
      <c r="G217" s="59"/>
      <c r="H217" s="59"/>
      <c r="I217" s="59"/>
      <c r="J217" s="59"/>
      <c r="K217" s="60"/>
      <c r="L217" s="59"/>
    </row>
    <row r="218" spans="1:12" ht="15" x14ac:dyDescent="0.25">
      <c r="A218" s="25"/>
      <c r="B218" s="16"/>
      <c r="C218" s="11"/>
      <c r="D218" s="7" t="s">
        <v>22</v>
      </c>
      <c r="E218" s="58" t="s">
        <v>65</v>
      </c>
      <c r="F218" s="59">
        <v>200</v>
      </c>
      <c r="G218" s="59">
        <v>0.1</v>
      </c>
      <c r="H218" s="59">
        <v>0</v>
      </c>
      <c r="I218" s="59">
        <v>9.1</v>
      </c>
      <c r="J218" s="59">
        <v>35</v>
      </c>
      <c r="K218" s="60">
        <v>282</v>
      </c>
      <c r="L218" s="59">
        <v>2.9</v>
      </c>
    </row>
    <row r="219" spans="1:12" ht="15" x14ac:dyDescent="0.25">
      <c r="A219" s="25"/>
      <c r="B219" s="16"/>
      <c r="C219" s="11"/>
      <c r="D219" s="7" t="s">
        <v>23</v>
      </c>
      <c r="E219" s="58" t="s">
        <v>49</v>
      </c>
      <c r="F219" s="59">
        <v>120</v>
      </c>
      <c r="G219" s="59">
        <v>6.45</v>
      </c>
      <c r="H219" s="59">
        <v>9.1</v>
      </c>
      <c r="I219" s="59">
        <v>39</v>
      </c>
      <c r="J219" s="59">
        <v>267</v>
      </c>
      <c r="K219" s="60" t="s">
        <v>48</v>
      </c>
      <c r="L219" s="59">
        <v>23.1</v>
      </c>
    </row>
    <row r="220" spans="1:12" ht="15" x14ac:dyDescent="0.25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570</v>
      </c>
      <c r="G223" s="21">
        <f t="shared" ref="G223:J223" si="146">SUM(G216:G222)</f>
        <v>11.95</v>
      </c>
      <c r="H223" s="21">
        <f t="shared" si="146"/>
        <v>16.3</v>
      </c>
      <c r="I223" s="21">
        <f t="shared" si="146"/>
        <v>74.900000000000006</v>
      </c>
      <c r="J223" s="21">
        <f t="shared" si="146"/>
        <v>496</v>
      </c>
      <c r="K223" s="27"/>
      <c r="L223" s="21">
        <f t="shared" ref="L223" si="147">SUM(L216:L222)</f>
        <v>50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 t="s">
        <v>93</v>
      </c>
      <c r="F224" s="59">
        <v>200</v>
      </c>
      <c r="G224" s="59">
        <v>0.8</v>
      </c>
      <c r="H224" s="59">
        <v>0</v>
      </c>
      <c r="I224" s="59">
        <v>19</v>
      </c>
      <c r="J224" s="59">
        <v>76</v>
      </c>
      <c r="K224" s="60" t="s">
        <v>48</v>
      </c>
      <c r="L224" s="59">
        <v>30</v>
      </c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48">SUM(G224:G226)</f>
        <v>0.8</v>
      </c>
      <c r="H227" s="21">
        <f t="shared" ref="H227" si="149">SUM(H224:H226)</f>
        <v>0</v>
      </c>
      <c r="I227" s="21">
        <f t="shared" ref="I227" si="150">SUM(I224:I226)</f>
        <v>19</v>
      </c>
      <c r="J227" s="21">
        <f t="shared" ref="J227" si="151">SUM(J224:J226)</f>
        <v>76</v>
      </c>
      <c r="K227" s="27"/>
      <c r="L227" s="21">
        <f t="shared" ref="L227" ca="1" si="152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8" t="s">
        <v>60</v>
      </c>
      <c r="F228" s="59">
        <v>100</v>
      </c>
      <c r="G228" s="59">
        <v>1.42</v>
      </c>
      <c r="H228" s="59">
        <v>8.1999999999999993</v>
      </c>
      <c r="I228" s="59">
        <v>8.1999999999999993</v>
      </c>
      <c r="J228" s="59">
        <v>112</v>
      </c>
      <c r="K228" s="60">
        <v>26</v>
      </c>
      <c r="L228" s="59">
        <v>3.3</v>
      </c>
    </row>
    <row r="229" spans="1:12" ht="15" x14ac:dyDescent="0.25">
      <c r="A229" s="25"/>
      <c r="B229" s="16"/>
      <c r="C229" s="11"/>
      <c r="D229" s="7" t="s">
        <v>28</v>
      </c>
      <c r="E229" s="47" t="s">
        <v>94</v>
      </c>
      <c r="F229" s="48">
        <v>250</v>
      </c>
      <c r="G229" s="59">
        <v>4.7</v>
      </c>
      <c r="H229" s="59">
        <v>4.5999999999999996</v>
      </c>
      <c r="I229" s="59">
        <v>19.3</v>
      </c>
      <c r="J229" s="59">
        <v>134</v>
      </c>
      <c r="K229" s="60">
        <v>61</v>
      </c>
      <c r="L229" s="59">
        <v>22.7</v>
      </c>
    </row>
    <row r="230" spans="1:12" ht="15" x14ac:dyDescent="0.25">
      <c r="A230" s="25"/>
      <c r="B230" s="16"/>
      <c r="C230" s="11"/>
      <c r="D230" s="7" t="s">
        <v>29</v>
      </c>
      <c r="E230" s="58" t="s">
        <v>90</v>
      </c>
      <c r="F230" s="59">
        <v>100</v>
      </c>
      <c r="G230" s="59">
        <v>20.6</v>
      </c>
      <c r="H230" s="59">
        <v>18.3</v>
      </c>
      <c r="I230" s="59">
        <v>17.5</v>
      </c>
      <c r="J230" s="59">
        <v>252</v>
      </c>
      <c r="K230" s="60">
        <v>98</v>
      </c>
      <c r="L230" s="59">
        <v>113.1</v>
      </c>
    </row>
    <row r="231" spans="1:12" ht="15" x14ac:dyDescent="0.25">
      <c r="A231" s="25"/>
      <c r="B231" s="16"/>
      <c r="C231" s="11"/>
      <c r="D231" s="7" t="s">
        <v>30</v>
      </c>
      <c r="E231" s="58" t="s">
        <v>55</v>
      </c>
      <c r="F231" s="59">
        <v>180</v>
      </c>
      <c r="G231" s="59">
        <v>6.6</v>
      </c>
      <c r="H231" s="59">
        <v>4.7</v>
      </c>
      <c r="I231" s="59">
        <v>39.4</v>
      </c>
      <c r="J231" s="59">
        <v>230</v>
      </c>
      <c r="K231" s="60">
        <v>211</v>
      </c>
      <c r="L231" s="59">
        <v>13</v>
      </c>
    </row>
    <row r="232" spans="1:12" ht="15" x14ac:dyDescent="0.25">
      <c r="A232" s="25"/>
      <c r="B232" s="16"/>
      <c r="C232" s="11"/>
      <c r="D232" s="7" t="s">
        <v>51</v>
      </c>
      <c r="E232" s="58" t="s">
        <v>56</v>
      </c>
      <c r="F232" s="59">
        <v>200</v>
      </c>
      <c r="G232" s="59">
        <v>0.5</v>
      </c>
      <c r="H232" s="59">
        <v>0.1</v>
      </c>
      <c r="I232" s="59">
        <v>31.2</v>
      </c>
      <c r="J232" s="59">
        <v>121</v>
      </c>
      <c r="K232" s="60">
        <v>293</v>
      </c>
      <c r="L232" s="59">
        <v>3.1</v>
      </c>
    </row>
    <row r="233" spans="1:12" ht="15" x14ac:dyDescent="0.25">
      <c r="A233" s="25"/>
      <c r="B233" s="16"/>
      <c r="C233" s="11"/>
      <c r="D233" s="7" t="s">
        <v>32</v>
      </c>
      <c r="E233" s="58" t="s">
        <v>47</v>
      </c>
      <c r="F233" s="59">
        <v>80</v>
      </c>
      <c r="G233" s="59">
        <v>6.5</v>
      </c>
      <c r="H233" s="59">
        <v>0.8</v>
      </c>
      <c r="I233" s="59">
        <v>39.200000000000003</v>
      </c>
      <c r="J233" s="59">
        <v>193</v>
      </c>
      <c r="K233" s="60" t="s">
        <v>48</v>
      </c>
      <c r="L233" s="59">
        <v>7</v>
      </c>
    </row>
    <row r="234" spans="1:12" ht="15" x14ac:dyDescent="0.25">
      <c r="A234" s="25"/>
      <c r="B234" s="16"/>
      <c r="C234" s="11"/>
      <c r="D234" s="7" t="s">
        <v>33</v>
      </c>
      <c r="E234" s="58" t="s">
        <v>57</v>
      </c>
      <c r="F234" s="59">
        <v>50</v>
      </c>
      <c r="G234" s="59">
        <v>4.3</v>
      </c>
      <c r="H234" s="59">
        <v>1.6</v>
      </c>
      <c r="I234" s="59">
        <v>21.3</v>
      </c>
      <c r="J234" s="59">
        <v>130</v>
      </c>
      <c r="K234" s="60" t="s">
        <v>48</v>
      </c>
      <c r="L234" s="59">
        <v>4.5</v>
      </c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960</v>
      </c>
      <c r="G237" s="21">
        <f t="shared" ref="G237" si="153">SUM(G228:G236)</f>
        <v>44.62</v>
      </c>
      <c r="H237" s="21">
        <f t="shared" ref="H237" si="154">SUM(H228:H236)</f>
        <v>38.300000000000004</v>
      </c>
      <c r="I237" s="21">
        <f t="shared" ref="I237" si="155">SUM(I228:I236)</f>
        <v>176.10000000000002</v>
      </c>
      <c r="J237" s="21">
        <f t="shared" ref="J237" si="156">SUM(J228:J236)</f>
        <v>1172</v>
      </c>
      <c r="K237" s="27"/>
      <c r="L237" s="21">
        <f t="shared" ref="L237" ca="1" si="157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8">SUM(G238:G241)</f>
        <v>0</v>
      </c>
      <c r="H242" s="21">
        <f t="shared" ref="H242" si="159">SUM(H238:H241)</f>
        <v>0</v>
      </c>
      <c r="I242" s="21">
        <f t="shared" ref="I242" si="160">SUM(I238:I241)</f>
        <v>0</v>
      </c>
      <c r="J242" s="21">
        <f t="shared" ref="J242" si="161">SUM(J238:J241)</f>
        <v>0</v>
      </c>
      <c r="K242" s="27"/>
      <c r="L242" s="21">
        <f t="shared" ref="L242" ca="1" si="162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3">SUM(G243:G248)</f>
        <v>0</v>
      </c>
      <c r="H249" s="21">
        <f t="shared" ref="H249" si="164">SUM(H243:H248)</f>
        <v>0</v>
      </c>
      <c r="I249" s="21">
        <f t="shared" ref="I249" si="165">SUM(I243:I248)</f>
        <v>0</v>
      </c>
      <c r="J249" s="21">
        <f t="shared" ref="J249" si="166">SUM(J243:J248)</f>
        <v>0</v>
      </c>
      <c r="K249" s="27"/>
      <c r="L249" s="21">
        <f t="shared" ref="L249" ca="1" si="167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8">SUM(G250:G255)</f>
        <v>0</v>
      </c>
      <c r="H256" s="21">
        <f t="shared" ref="H256" si="169">SUM(H250:H255)</f>
        <v>0</v>
      </c>
      <c r="I256" s="21">
        <f t="shared" ref="I256" si="170">SUM(I250:I255)</f>
        <v>0</v>
      </c>
      <c r="J256" s="21">
        <f t="shared" ref="J256" si="171">SUM(J250:J255)</f>
        <v>0</v>
      </c>
      <c r="K256" s="27"/>
      <c r="L256" s="21">
        <f t="shared" ref="L256" ca="1" si="172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1730</v>
      </c>
      <c r="G257" s="34">
        <f t="shared" ref="G257" si="173">G223+G227+G237+G242+G249+G256</f>
        <v>57.37</v>
      </c>
      <c r="H257" s="34">
        <f t="shared" ref="H257" si="174">H223+H227+H237+H242+H249+H256</f>
        <v>54.600000000000009</v>
      </c>
      <c r="I257" s="34">
        <f t="shared" ref="I257" si="175">I223+I227+I237+I242+I249+I256</f>
        <v>270</v>
      </c>
      <c r="J257" s="34">
        <f t="shared" ref="J257" si="176">J223+J227+J237+J242+J249+J256</f>
        <v>1744</v>
      </c>
      <c r="K257" s="35"/>
      <c r="L257" s="34">
        <f t="shared" ref="L257" ca="1" si="17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5" t="s">
        <v>64</v>
      </c>
      <c r="F258" s="56">
        <v>250</v>
      </c>
      <c r="G258" s="56">
        <v>5.5</v>
      </c>
      <c r="H258" s="56">
        <v>5.2</v>
      </c>
      <c r="I258" s="56">
        <v>19.899999999999999</v>
      </c>
      <c r="J258" s="56">
        <v>148</v>
      </c>
      <c r="K258" s="57">
        <v>78</v>
      </c>
      <c r="L258" s="56">
        <v>22.3</v>
      </c>
    </row>
    <row r="259" spans="1:12" ht="15" x14ac:dyDescent="0.25">
      <c r="A259" s="25"/>
      <c r="B259" s="16"/>
      <c r="C259" s="11"/>
      <c r="D259" s="6"/>
      <c r="E259" s="58"/>
      <c r="F259" s="59"/>
      <c r="G259" s="59"/>
      <c r="H259" s="59"/>
      <c r="I259" s="59"/>
      <c r="J259" s="59"/>
      <c r="K259" s="60"/>
      <c r="L259" s="59"/>
    </row>
    <row r="260" spans="1:12" ht="15" x14ac:dyDescent="0.25">
      <c r="A260" s="25"/>
      <c r="B260" s="16"/>
      <c r="C260" s="11"/>
      <c r="D260" s="7" t="s">
        <v>22</v>
      </c>
      <c r="E260" s="58" t="s">
        <v>46</v>
      </c>
      <c r="F260" s="59">
        <v>200</v>
      </c>
      <c r="G260" s="59">
        <v>2.9</v>
      </c>
      <c r="H260" s="59">
        <v>2.8</v>
      </c>
      <c r="I260" s="59">
        <v>14.9</v>
      </c>
      <c r="J260" s="59">
        <v>94</v>
      </c>
      <c r="K260" s="60">
        <v>286</v>
      </c>
      <c r="L260" s="59">
        <v>13.7</v>
      </c>
    </row>
    <row r="261" spans="1:12" ht="15" x14ac:dyDescent="0.25">
      <c r="A261" s="25"/>
      <c r="B261" s="16"/>
      <c r="C261" s="11"/>
      <c r="D261" s="7" t="s">
        <v>23</v>
      </c>
      <c r="E261" s="58" t="s">
        <v>49</v>
      </c>
      <c r="F261" s="59">
        <v>120</v>
      </c>
      <c r="G261" s="59">
        <v>6.45</v>
      </c>
      <c r="H261" s="59">
        <v>9.1</v>
      </c>
      <c r="I261" s="59">
        <v>39</v>
      </c>
      <c r="J261" s="59">
        <v>267</v>
      </c>
      <c r="K261" s="60" t="s">
        <v>48</v>
      </c>
      <c r="L261" s="59">
        <v>23.1</v>
      </c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570</v>
      </c>
      <c r="G265" s="21">
        <f t="shared" ref="G265" si="178">SUM(G258:G264)</f>
        <v>14.850000000000001</v>
      </c>
      <c r="H265" s="21">
        <f t="shared" ref="H265" si="179">SUM(H258:H264)</f>
        <v>17.100000000000001</v>
      </c>
      <c r="I265" s="21">
        <f t="shared" ref="I265" si="180">SUM(I258:I264)</f>
        <v>73.8</v>
      </c>
      <c r="J265" s="21">
        <f t="shared" ref="J265" si="181">SUM(J258:J264)</f>
        <v>509</v>
      </c>
      <c r="K265" s="27"/>
      <c r="L265" s="21">
        <f t="shared" ref="L265" si="182">SUM(L258:L264)</f>
        <v>59.1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 t="s">
        <v>95</v>
      </c>
      <c r="F266" s="59">
        <v>200</v>
      </c>
      <c r="G266" s="59">
        <v>0.8</v>
      </c>
      <c r="H266" s="59">
        <v>0</v>
      </c>
      <c r="I266" s="59">
        <v>19</v>
      </c>
      <c r="J266" s="59">
        <v>76</v>
      </c>
      <c r="K266" s="60" t="s">
        <v>48</v>
      </c>
      <c r="L266" s="59">
        <v>30</v>
      </c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3">SUM(G266:G268)</f>
        <v>0.8</v>
      </c>
      <c r="H269" s="21">
        <f t="shared" ref="H269" si="184">SUM(H266:H268)</f>
        <v>0</v>
      </c>
      <c r="I269" s="21">
        <f t="shared" ref="I269" si="185">SUM(I266:I268)</f>
        <v>19</v>
      </c>
      <c r="J269" s="21">
        <f t="shared" ref="J269" si="186">SUM(J266:J268)</f>
        <v>76</v>
      </c>
      <c r="K269" s="27"/>
      <c r="L269" s="21">
        <f t="shared" ref="L269" ca="1" si="187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8" t="s">
        <v>52</v>
      </c>
      <c r="F270" s="59">
        <v>100</v>
      </c>
      <c r="G270" s="59">
        <v>1.8</v>
      </c>
      <c r="H270" s="59">
        <v>0.1</v>
      </c>
      <c r="I270" s="59">
        <v>4.9000000000000004</v>
      </c>
      <c r="J270" s="59">
        <v>27</v>
      </c>
      <c r="K270" s="60">
        <v>157</v>
      </c>
      <c r="L270" s="59">
        <v>10.1</v>
      </c>
    </row>
    <row r="271" spans="1:12" ht="15" x14ac:dyDescent="0.25">
      <c r="A271" s="25"/>
      <c r="B271" s="16"/>
      <c r="C271" s="11"/>
      <c r="D271" s="7" t="s">
        <v>28</v>
      </c>
      <c r="E271" s="58" t="s">
        <v>53</v>
      </c>
      <c r="F271" s="59">
        <v>250</v>
      </c>
      <c r="G271" s="59">
        <v>2.1</v>
      </c>
      <c r="H271" s="59">
        <v>5.2</v>
      </c>
      <c r="I271" s="59">
        <v>15.4</v>
      </c>
      <c r="J271" s="59">
        <v>119</v>
      </c>
      <c r="K271" s="60">
        <v>54</v>
      </c>
      <c r="L271" s="59">
        <v>23.6</v>
      </c>
    </row>
    <row r="272" spans="1:12" ht="15" x14ac:dyDescent="0.25">
      <c r="A272" s="25"/>
      <c r="B272" s="16"/>
      <c r="C272" s="11"/>
      <c r="D272" s="7" t="s">
        <v>29</v>
      </c>
      <c r="E272" s="58" t="s">
        <v>54</v>
      </c>
      <c r="F272" s="59">
        <v>100</v>
      </c>
      <c r="G272" s="59">
        <v>20</v>
      </c>
      <c r="H272" s="59">
        <v>19.5</v>
      </c>
      <c r="I272" s="59">
        <v>3.3</v>
      </c>
      <c r="J272" s="59">
        <v>258</v>
      </c>
      <c r="K272" s="60">
        <v>327</v>
      </c>
      <c r="L272" s="59">
        <v>103.1</v>
      </c>
    </row>
    <row r="273" spans="1:12" ht="15" x14ac:dyDescent="0.25">
      <c r="A273" s="25"/>
      <c r="B273" s="16"/>
      <c r="C273" s="11"/>
      <c r="D273" s="7" t="s">
        <v>30</v>
      </c>
      <c r="E273" s="58" t="s">
        <v>71</v>
      </c>
      <c r="F273" s="59">
        <v>180</v>
      </c>
      <c r="G273" s="59">
        <v>10.4</v>
      </c>
      <c r="H273" s="59">
        <v>6.8</v>
      </c>
      <c r="I273" s="59">
        <v>45.5</v>
      </c>
      <c r="J273" s="59">
        <v>288</v>
      </c>
      <c r="K273" s="60">
        <v>172</v>
      </c>
      <c r="L273" s="59">
        <v>10.1</v>
      </c>
    </row>
    <row r="274" spans="1:12" ht="15" x14ac:dyDescent="0.25">
      <c r="A274" s="25"/>
      <c r="B274" s="16"/>
      <c r="C274" s="11"/>
      <c r="D274" s="7" t="s">
        <v>51</v>
      </c>
      <c r="E274" s="58" t="s">
        <v>56</v>
      </c>
      <c r="F274" s="59">
        <v>200</v>
      </c>
      <c r="G274" s="59">
        <v>0.5</v>
      </c>
      <c r="H274" s="59">
        <v>0.1</v>
      </c>
      <c r="I274" s="59">
        <v>31.2</v>
      </c>
      <c r="J274" s="59">
        <v>121</v>
      </c>
      <c r="K274" s="60">
        <v>293</v>
      </c>
      <c r="L274" s="59">
        <v>3.1</v>
      </c>
    </row>
    <row r="275" spans="1:12" ht="15" x14ac:dyDescent="0.25">
      <c r="A275" s="25"/>
      <c r="B275" s="16"/>
      <c r="C275" s="11"/>
      <c r="D275" s="7" t="s">
        <v>32</v>
      </c>
      <c r="E275" s="58" t="s">
        <v>47</v>
      </c>
      <c r="F275" s="59">
        <v>80</v>
      </c>
      <c r="G275" s="59">
        <v>6.5</v>
      </c>
      <c r="H275" s="59">
        <v>0.8</v>
      </c>
      <c r="I275" s="59">
        <v>39.200000000000003</v>
      </c>
      <c r="J275" s="59">
        <v>193</v>
      </c>
      <c r="K275" s="60" t="s">
        <v>48</v>
      </c>
      <c r="L275" s="59">
        <v>7</v>
      </c>
    </row>
    <row r="276" spans="1:12" ht="15" x14ac:dyDescent="0.25">
      <c r="A276" s="25"/>
      <c r="B276" s="16"/>
      <c r="C276" s="11"/>
      <c r="D276" s="7" t="s">
        <v>33</v>
      </c>
      <c r="E276" s="58" t="s">
        <v>57</v>
      </c>
      <c r="F276" s="59">
        <v>50</v>
      </c>
      <c r="G276" s="59">
        <v>4.3</v>
      </c>
      <c r="H276" s="59">
        <v>1.6</v>
      </c>
      <c r="I276" s="59">
        <v>21.3</v>
      </c>
      <c r="J276" s="59">
        <v>130</v>
      </c>
      <c r="K276" s="60" t="s">
        <v>48</v>
      </c>
      <c r="L276" s="59">
        <v>4.5</v>
      </c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960</v>
      </c>
      <c r="G279" s="21">
        <f t="shared" ref="G279" si="188">SUM(G270:G278)</f>
        <v>45.599999999999994</v>
      </c>
      <c r="H279" s="21">
        <f t="shared" ref="H279" si="189">SUM(H270:H278)</f>
        <v>34.1</v>
      </c>
      <c r="I279" s="21">
        <f t="shared" ref="I279" si="190">SUM(I270:I278)</f>
        <v>160.80000000000001</v>
      </c>
      <c r="J279" s="21">
        <f t="shared" ref="J279" si="191">SUM(J270:J278)</f>
        <v>1136</v>
      </c>
      <c r="K279" s="27"/>
      <c r="L279" s="21">
        <f t="shared" ref="L279" ca="1" si="19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3">SUM(G280:G283)</f>
        <v>0</v>
      </c>
      <c r="H284" s="21">
        <f t="shared" ref="H284" si="194">SUM(H280:H283)</f>
        <v>0</v>
      </c>
      <c r="I284" s="21">
        <f t="shared" ref="I284" si="195">SUM(I280:I283)</f>
        <v>0</v>
      </c>
      <c r="J284" s="21">
        <f t="shared" ref="J284" si="196">SUM(J280:J283)</f>
        <v>0</v>
      </c>
      <c r="K284" s="27"/>
      <c r="L284" s="21">
        <f t="shared" ref="L284" ca="1" si="19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8">SUM(G285:G290)</f>
        <v>0</v>
      </c>
      <c r="H291" s="21">
        <f t="shared" ref="H291" si="199">SUM(H285:H290)</f>
        <v>0</v>
      </c>
      <c r="I291" s="21">
        <f t="shared" ref="I291" si="200">SUM(I285:I290)</f>
        <v>0</v>
      </c>
      <c r="J291" s="21">
        <f t="shared" ref="J291" si="201">SUM(J285:J290)</f>
        <v>0</v>
      </c>
      <c r="K291" s="27"/>
      <c r="L291" s="21">
        <f t="shared" ref="L291" ca="1" si="202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3">SUM(G292:G297)</f>
        <v>0</v>
      </c>
      <c r="H298" s="21">
        <f t="shared" ref="H298" si="204">SUM(H292:H297)</f>
        <v>0</v>
      </c>
      <c r="I298" s="21">
        <f t="shared" ref="I298" si="205">SUM(I292:I297)</f>
        <v>0</v>
      </c>
      <c r="J298" s="21">
        <f t="shared" ref="J298" si="206">SUM(J292:J297)</f>
        <v>0</v>
      </c>
      <c r="K298" s="27"/>
      <c r="L298" s="21">
        <f t="shared" ref="L298" ca="1" si="207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1730</v>
      </c>
      <c r="G299" s="34">
        <f t="shared" ref="G299" si="208">G265+G269+G279+G284+G291+G298</f>
        <v>61.25</v>
      </c>
      <c r="H299" s="34">
        <f t="shared" ref="H299" si="209">H265+H269+H279+H284+H291+H298</f>
        <v>51.2</v>
      </c>
      <c r="I299" s="34">
        <f t="shared" ref="I299" si="210">I265+I269+I279+I284+I291+I298</f>
        <v>253.60000000000002</v>
      </c>
      <c r="J299" s="34">
        <f t="shared" ref="J299" si="211">J265+J269+J279+J284+J291+J298</f>
        <v>1721</v>
      </c>
      <c r="K299" s="35"/>
      <c r="L299" s="34">
        <f t="shared" ref="L299" ca="1" si="212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5" t="s">
        <v>77</v>
      </c>
      <c r="F300" s="56">
        <v>250</v>
      </c>
      <c r="G300" s="56">
        <v>6.2</v>
      </c>
      <c r="H300" s="56">
        <v>7.2</v>
      </c>
      <c r="I300" s="56">
        <v>32.200000000000003</v>
      </c>
      <c r="J300" s="56">
        <v>219</v>
      </c>
      <c r="K300" s="57">
        <v>183</v>
      </c>
      <c r="L300" s="56">
        <v>24.3</v>
      </c>
    </row>
    <row r="301" spans="1:12" ht="15" x14ac:dyDescent="0.25">
      <c r="A301" s="25"/>
      <c r="B301" s="16"/>
      <c r="C301" s="11"/>
      <c r="D301" s="6"/>
      <c r="E301" s="58"/>
      <c r="F301" s="59"/>
      <c r="G301" s="59"/>
      <c r="H301" s="59"/>
      <c r="I301" s="59"/>
      <c r="J301" s="59"/>
      <c r="K301" s="60"/>
      <c r="L301" s="59"/>
    </row>
    <row r="302" spans="1:12" ht="15" x14ac:dyDescent="0.25">
      <c r="A302" s="25"/>
      <c r="B302" s="16"/>
      <c r="C302" s="11"/>
      <c r="D302" s="7" t="s">
        <v>22</v>
      </c>
      <c r="E302" s="58" t="s">
        <v>65</v>
      </c>
      <c r="F302" s="59">
        <v>200</v>
      </c>
      <c r="G302" s="59">
        <v>0.1</v>
      </c>
      <c r="H302" s="59">
        <v>0</v>
      </c>
      <c r="I302" s="59">
        <v>9.1</v>
      </c>
      <c r="J302" s="59">
        <v>35</v>
      </c>
      <c r="K302" s="60">
        <v>282</v>
      </c>
      <c r="L302" s="59">
        <v>2.9</v>
      </c>
    </row>
    <row r="303" spans="1:12" ht="15" x14ac:dyDescent="0.25">
      <c r="A303" s="25"/>
      <c r="B303" s="16"/>
      <c r="C303" s="11"/>
      <c r="D303" s="7" t="s">
        <v>23</v>
      </c>
      <c r="E303" s="58" t="s">
        <v>49</v>
      </c>
      <c r="F303" s="59">
        <v>120</v>
      </c>
      <c r="G303" s="59">
        <v>6.45</v>
      </c>
      <c r="H303" s="59">
        <v>9.1</v>
      </c>
      <c r="I303" s="59">
        <v>39</v>
      </c>
      <c r="J303" s="59">
        <v>267</v>
      </c>
      <c r="K303" s="60" t="s">
        <v>48</v>
      </c>
      <c r="L303" s="59">
        <v>23.1</v>
      </c>
    </row>
    <row r="304" spans="1:12" ht="15" x14ac:dyDescent="0.25">
      <c r="A304" s="25"/>
      <c r="B304" s="16"/>
      <c r="C304" s="11"/>
      <c r="D304" s="7" t="s">
        <v>24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570</v>
      </c>
      <c r="G307" s="21">
        <f t="shared" ref="G307" si="213">SUM(G300:G306)</f>
        <v>12.75</v>
      </c>
      <c r="H307" s="21">
        <f t="shared" ref="H307" si="214">SUM(H300:H306)</f>
        <v>16.3</v>
      </c>
      <c r="I307" s="21">
        <f t="shared" ref="I307" si="215">SUM(I300:I306)</f>
        <v>80.300000000000011</v>
      </c>
      <c r="J307" s="21">
        <f t="shared" ref="J307" si="216">SUM(J300:J306)</f>
        <v>521</v>
      </c>
      <c r="K307" s="27"/>
      <c r="L307" s="21">
        <f t="shared" ref="L307:L349" si="217">SUM(L300:L306)</f>
        <v>50.3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 t="s">
        <v>51</v>
      </c>
      <c r="E309" s="47" t="s">
        <v>50</v>
      </c>
      <c r="F309" s="59">
        <v>200</v>
      </c>
      <c r="G309" s="59">
        <v>0</v>
      </c>
      <c r="H309" s="59">
        <v>0</v>
      </c>
      <c r="I309" s="59">
        <v>22.4</v>
      </c>
      <c r="J309" s="59">
        <v>108</v>
      </c>
      <c r="K309" s="60" t="s">
        <v>48</v>
      </c>
      <c r="L309" s="59">
        <v>6.8</v>
      </c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18">SUM(G308:G310)</f>
        <v>0</v>
      </c>
      <c r="H311" s="21">
        <f t="shared" ref="H311" si="219">SUM(H308:H310)</f>
        <v>0</v>
      </c>
      <c r="I311" s="21">
        <f t="shared" ref="I311" si="220">SUM(I308:I310)</f>
        <v>22.4</v>
      </c>
      <c r="J311" s="21">
        <f t="shared" ref="J311" si="221">SUM(J308:J310)</f>
        <v>108</v>
      </c>
      <c r="K311" s="27"/>
      <c r="L311" s="21">
        <f t="shared" ref="L311" ca="1" si="222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8" t="s">
        <v>82</v>
      </c>
      <c r="F312" s="59">
        <v>100</v>
      </c>
      <c r="G312" s="59">
        <v>0.5</v>
      </c>
      <c r="H312" s="59">
        <v>0.04</v>
      </c>
      <c r="I312" s="59">
        <v>2.9</v>
      </c>
      <c r="J312" s="59">
        <v>14</v>
      </c>
      <c r="K312" s="60">
        <v>159</v>
      </c>
      <c r="L312" s="59">
        <v>3.6</v>
      </c>
    </row>
    <row r="313" spans="1:12" ht="15" x14ac:dyDescent="0.25">
      <c r="A313" s="25"/>
      <c r="B313" s="16"/>
      <c r="C313" s="11"/>
      <c r="D313" s="7" t="s">
        <v>28</v>
      </c>
      <c r="E313" s="58" t="s">
        <v>83</v>
      </c>
      <c r="F313" s="59">
        <v>250</v>
      </c>
      <c r="G313" s="59">
        <v>1.7</v>
      </c>
      <c r="H313" s="59">
        <v>7</v>
      </c>
      <c r="I313" s="59">
        <v>14</v>
      </c>
      <c r="J313" s="59">
        <v>117</v>
      </c>
      <c r="K313" s="60">
        <v>56</v>
      </c>
      <c r="L313" s="59">
        <v>26.7</v>
      </c>
    </row>
    <row r="314" spans="1:12" ht="15" x14ac:dyDescent="0.25">
      <c r="A314" s="25"/>
      <c r="B314" s="16"/>
      <c r="C314" s="11"/>
      <c r="D314" s="7" t="s">
        <v>29</v>
      </c>
      <c r="E314" s="58" t="s">
        <v>84</v>
      </c>
      <c r="F314" s="59">
        <v>250</v>
      </c>
      <c r="G314" s="59">
        <v>26.1</v>
      </c>
      <c r="H314" s="59">
        <v>25.3</v>
      </c>
      <c r="I314" s="59">
        <v>38.6</v>
      </c>
      <c r="J314" s="59">
        <v>490</v>
      </c>
      <c r="K314" s="60">
        <v>112</v>
      </c>
      <c r="L314" s="59">
        <v>112.4</v>
      </c>
    </row>
    <row r="315" spans="1:12" ht="15" x14ac:dyDescent="0.25">
      <c r="A315" s="25"/>
      <c r="B315" s="16"/>
      <c r="C315" s="11"/>
      <c r="D315" s="7" t="s">
        <v>30</v>
      </c>
      <c r="E315" s="58"/>
      <c r="F315" s="59"/>
      <c r="G315" s="59"/>
      <c r="H315" s="59"/>
      <c r="I315" s="59"/>
      <c r="J315" s="59"/>
      <c r="K315" s="60"/>
      <c r="L315" s="59"/>
    </row>
    <row r="316" spans="1:12" ht="15" x14ac:dyDescent="0.25">
      <c r="A316" s="25"/>
      <c r="B316" s="16"/>
      <c r="C316" s="11"/>
      <c r="D316" s="7" t="s">
        <v>51</v>
      </c>
      <c r="E316" s="58" t="s">
        <v>56</v>
      </c>
      <c r="F316" s="59">
        <v>200</v>
      </c>
      <c r="G316" s="59">
        <v>0.5</v>
      </c>
      <c r="H316" s="59">
        <v>0.1</v>
      </c>
      <c r="I316" s="59">
        <v>31.2</v>
      </c>
      <c r="J316" s="59">
        <v>121</v>
      </c>
      <c r="K316" s="60">
        <v>293</v>
      </c>
      <c r="L316" s="59">
        <v>3.1</v>
      </c>
    </row>
    <row r="317" spans="1:12" ht="15" x14ac:dyDescent="0.25">
      <c r="A317" s="25"/>
      <c r="B317" s="16"/>
      <c r="C317" s="11"/>
      <c r="D317" s="7" t="s">
        <v>32</v>
      </c>
      <c r="E317" s="58" t="s">
        <v>47</v>
      </c>
      <c r="F317" s="59">
        <v>80</v>
      </c>
      <c r="G317" s="59">
        <v>6.5</v>
      </c>
      <c r="H317" s="59">
        <v>0.8</v>
      </c>
      <c r="I317" s="59">
        <v>39.200000000000003</v>
      </c>
      <c r="J317" s="59">
        <v>193</v>
      </c>
      <c r="K317" s="60" t="s">
        <v>48</v>
      </c>
      <c r="L317" s="59">
        <v>7</v>
      </c>
    </row>
    <row r="318" spans="1:12" ht="15" x14ac:dyDescent="0.25">
      <c r="A318" s="25"/>
      <c r="B318" s="16"/>
      <c r="C318" s="11"/>
      <c r="D318" s="7" t="s">
        <v>33</v>
      </c>
      <c r="E318" s="58" t="s">
        <v>57</v>
      </c>
      <c r="F318" s="59">
        <v>50</v>
      </c>
      <c r="G318" s="59">
        <v>4.3</v>
      </c>
      <c r="H318" s="59">
        <v>1.6</v>
      </c>
      <c r="I318" s="59">
        <v>21.3</v>
      </c>
      <c r="J318" s="59">
        <v>130</v>
      </c>
      <c r="K318" s="60" t="s">
        <v>48</v>
      </c>
      <c r="L318" s="59">
        <v>4.5</v>
      </c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930</v>
      </c>
      <c r="G321" s="21">
        <f t="shared" ref="G321" si="223">SUM(G312:G320)</f>
        <v>39.599999999999994</v>
      </c>
      <c r="H321" s="21">
        <f t="shared" ref="H321" si="224">SUM(H312:H320)</f>
        <v>34.840000000000003</v>
      </c>
      <c r="I321" s="21">
        <f t="shared" ref="I321" si="225">SUM(I312:I320)</f>
        <v>147.20000000000002</v>
      </c>
      <c r="J321" s="21">
        <f t="shared" ref="J321" si="226">SUM(J312:J320)</f>
        <v>1065</v>
      </c>
      <c r="K321" s="27"/>
      <c r="L321" s="21">
        <f t="shared" ref="L321" ca="1" si="227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8">SUM(G322:G325)</f>
        <v>0</v>
      </c>
      <c r="H326" s="21">
        <f t="shared" ref="H326" si="229">SUM(H322:H325)</f>
        <v>0</v>
      </c>
      <c r="I326" s="21">
        <f t="shared" ref="I326" si="230">SUM(I322:I325)</f>
        <v>0</v>
      </c>
      <c r="J326" s="21">
        <f t="shared" ref="J326" si="231">SUM(J322:J325)</f>
        <v>0</v>
      </c>
      <c r="K326" s="27"/>
      <c r="L326" s="21">
        <f t="shared" ref="L326" ca="1" si="232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3">SUM(G327:G332)</f>
        <v>0</v>
      </c>
      <c r="H333" s="21">
        <f t="shared" ref="H333" si="234">SUM(H327:H332)</f>
        <v>0</v>
      </c>
      <c r="I333" s="21">
        <f t="shared" ref="I333" si="235">SUM(I327:I332)</f>
        <v>0</v>
      </c>
      <c r="J333" s="21">
        <f t="shared" ref="J333" si="236">SUM(J327:J332)</f>
        <v>0</v>
      </c>
      <c r="K333" s="27"/>
      <c r="L333" s="21">
        <f t="shared" ref="L333" ca="1" si="237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8">SUM(G334:G339)</f>
        <v>0</v>
      </c>
      <c r="H340" s="21">
        <f t="shared" ref="H340" si="239">SUM(H334:H339)</f>
        <v>0</v>
      </c>
      <c r="I340" s="21">
        <f t="shared" ref="I340" si="240">SUM(I334:I339)</f>
        <v>0</v>
      </c>
      <c r="J340" s="21">
        <f t="shared" ref="J340" si="241">SUM(J334:J339)</f>
        <v>0</v>
      </c>
      <c r="K340" s="27"/>
      <c r="L340" s="21">
        <f t="shared" ref="L340" ca="1" si="242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1700</v>
      </c>
      <c r="G341" s="34">
        <f t="shared" ref="G341" si="243">G307+G311+G321+G326+G333+G340</f>
        <v>52.349999999999994</v>
      </c>
      <c r="H341" s="34">
        <f t="shared" ref="H341" si="244">H307+H311+H321+H326+H333+H340</f>
        <v>51.14</v>
      </c>
      <c r="I341" s="34">
        <f t="shared" ref="I341" si="245">I307+I311+I321+I326+I333+I340</f>
        <v>249.90000000000003</v>
      </c>
      <c r="J341" s="34">
        <f t="shared" ref="J341" si="246">J307+J311+J321+J326+J333+J340</f>
        <v>1694</v>
      </c>
      <c r="K341" s="35"/>
      <c r="L341" s="34">
        <f t="shared" ref="L341" ca="1" si="247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5" t="s">
        <v>64</v>
      </c>
      <c r="F342" s="56">
        <v>250</v>
      </c>
      <c r="G342" s="56">
        <v>5.5</v>
      </c>
      <c r="H342" s="56">
        <v>5.2</v>
      </c>
      <c r="I342" s="56">
        <v>19.899999999999999</v>
      </c>
      <c r="J342" s="56">
        <v>148</v>
      </c>
      <c r="K342" s="57">
        <v>78</v>
      </c>
      <c r="L342" s="56">
        <v>24.3</v>
      </c>
    </row>
    <row r="343" spans="1:12" ht="15" x14ac:dyDescent="0.25">
      <c r="A343" s="15"/>
      <c r="B343" s="16"/>
      <c r="C343" s="11"/>
      <c r="D343" s="6"/>
      <c r="E343" s="58"/>
      <c r="F343" s="59"/>
      <c r="G343" s="59"/>
      <c r="H343" s="59"/>
      <c r="I343" s="59"/>
      <c r="J343" s="59"/>
      <c r="K343" s="60"/>
      <c r="L343" s="59"/>
    </row>
    <row r="344" spans="1:12" ht="15" x14ac:dyDescent="0.25">
      <c r="A344" s="15"/>
      <c r="B344" s="16"/>
      <c r="C344" s="11"/>
      <c r="D344" s="7" t="s">
        <v>22</v>
      </c>
      <c r="E344" s="58" t="s">
        <v>46</v>
      </c>
      <c r="F344" s="59">
        <v>200</v>
      </c>
      <c r="G344" s="59">
        <v>2.9</v>
      </c>
      <c r="H344" s="59">
        <v>2.8</v>
      </c>
      <c r="I344" s="59">
        <v>14.9</v>
      </c>
      <c r="J344" s="59">
        <v>94</v>
      </c>
      <c r="K344" s="60">
        <v>286</v>
      </c>
      <c r="L344" s="59">
        <v>13.7</v>
      </c>
    </row>
    <row r="345" spans="1:12" ht="15" x14ac:dyDescent="0.25">
      <c r="A345" s="15"/>
      <c r="B345" s="16"/>
      <c r="C345" s="11"/>
      <c r="D345" s="7" t="s">
        <v>23</v>
      </c>
      <c r="E345" s="58" t="s">
        <v>89</v>
      </c>
      <c r="F345" s="59">
        <v>155</v>
      </c>
      <c r="G345" s="59">
        <v>4.3</v>
      </c>
      <c r="H345" s="59">
        <v>8.9</v>
      </c>
      <c r="I345" s="59">
        <v>39.799999999999997</v>
      </c>
      <c r="J345" s="59">
        <v>362</v>
      </c>
      <c r="K345" s="60" t="s">
        <v>48</v>
      </c>
      <c r="L345" s="59">
        <v>13.9</v>
      </c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605</v>
      </c>
      <c r="G349" s="21">
        <f t="shared" ref="G349" si="248">SUM(G342:G348)</f>
        <v>12.7</v>
      </c>
      <c r="H349" s="21">
        <f t="shared" ref="H349" si="249">SUM(H342:H348)</f>
        <v>16.899999999999999</v>
      </c>
      <c r="I349" s="21">
        <f t="shared" ref="I349" si="250">SUM(I342:I348)</f>
        <v>74.599999999999994</v>
      </c>
      <c r="J349" s="21">
        <f t="shared" ref="J349" si="251">SUM(J342:J348)</f>
        <v>604</v>
      </c>
      <c r="K349" s="27"/>
      <c r="L349" s="21">
        <f t="shared" si="217"/>
        <v>51.9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 t="s">
        <v>73</v>
      </c>
      <c r="F350" s="59">
        <v>200</v>
      </c>
      <c r="G350" s="59">
        <v>0.8</v>
      </c>
      <c r="H350" s="59">
        <v>0</v>
      </c>
      <c r="I350" s="59">
        <v>19</v>
      </c>
      <c r="J350" s="59">
        <v>76</v>
      </c>
      <c r="K350" s="60" t="s">
        <v>48</v>
      </c>
      <c r="L350" s="59">
        <v>30</v>
      </c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2">SUM(G350:G352)</f>
        <v>0.8</v>
      </c>
      <c r="H353" s="21">
        <f t="shared" ref="H353" si="253">SUM(H350:H352)</f>
        <v>0</v>
      </c>
      <c r="I353" s="21">
        <f t="shared" ref="I353" si="254">SUM(I350:I352)</f>
        <v>19</v>
      </c>
      <c r="J353" s="21">
        <f t="shared" ref="J353" si="255">SUM(J350:J352)</f>
        <v>76</v>
      </c>
      <c r="K353" s="27"/>
      <c r="L353" s="21">
        <f t="shared" ref="L353" ca="1" si="256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8" t="s">
        <v>60</v>
      </c>
      <c r="F354" s="59">
        <v>100</v>
      </c>
      <c r="G354" s="59">
        <v>1.42</v>
      </c>
      <c r="H354" s="59">
        <v>8.1999999999999993</v>
      </c>
      <c r="I354" s="59">
        <v>8.1999999999999993</v>
      </c>
      <c r="J354" s="59">
        <v>112</v>
      </c>
      <c r="K354" s="60">
        <v>26</v>
      </c>
      <c r="L354" s="59">
        <v>3.3</v>
      </c>
    </row>
    <row r="355" spans="1:12" ht="15" x14ac:dyDescent="0.25">
      <c r="A355" s="15"/>
      <c r="B355" s="16"/>
      <c r="C355" s="11"/>
      <c r="D355" s="7" t="s">
        <v>28</v>
      </c>
      <c r="E355" s="58" t="s">
        <v>75</v>
      </c>
      <c r="F355" s="59">
        <v>250</v>
      </c>
      <c r="G355" s="59">
        <v>7.9</v>
      </c>
      <c r="H355" s="59">
        <v>4.3</v>
      </c>
      <c r="I355" s="59">
        <v>31.5</v>
      </c>
      <c r="J355" s="59">
        <v>199</v>
      </c>
      <c r="K355" s="60">
        <v>113</v>
      </c>
      <c r="L355" s="59">
        <v>21.5</v>
      </c>
    </row>
    <row r="356" spans="1:12" ht="15" x14ac:dyDescent="0.25">
      <c r="A356" s="15"/>
      <c r="B356" s="16"/>
      <c r="C356" s="11"/>
      <c r="D356" s="7" t="s">
        <v>29</v>
      </c>
      <c r="E356" s="58" t="s">
        <v>70</v>
      </c>
      <c r="F356" s="59">
        <v>100</v>
      </c>
      <c r="G356" s="59">
        <v>20.6</v>
      </c>
      <c r="H356" s="59">
        <v>18.3</v>
      </c>
      <c r="I356" s="59">
        <v>17.5</v>
      </c>
      <c r="J356" s="59">
        <v>320</v>
      </c>
      <c r="K356" s="60">
        <v>98</v>
      </c>
      <c r="L356" s="59">
        <v>113.1</v>
      </c>
    </row>
    <row r="357" spans="1:12" ht="15" x14ac:dyDescent="0.25">
      <c r="A357" s="15"/>
      <c r="B357" s="16"/>
      <c r="C357" s="11"/>
      <c r="D357" s="7" t="s">
        <v>30</v>
      </c>
      <c r="E357" s="58" t="s">
        <v>76</v>
      </c>
      <c r="F357" s="59">
        <v>180</v>
      </c>
      <c r="G357" s="59">
        <v>3.9</v>
      </c>
      <c r="H357" s="59">
        <v>4.9000000000000004</v>
      </c>
      <c r="I357" s="59">
        <v>17</v>
      </c>
      <c r="J357" s="59">
        <v>127</v>
      </c>
      <c r="K357" s="60">
        <v>140</v>
      </c>
      <c r="L357" s="59">
        <v>20.9</v>
      </c>
    </row>
    <row r="358" spans="1:12" ht="15" x14ac:dyDescent="0.25">
      <c r="A358" s="15"/>
      <c r="B358" s="16"/>
      <c r="C358" s="11"/>
      <c r="D358" s="7" t="s">
        <v>51</v>
      </c>
      <c r="E358" s="58" t="s">
        <v>50</v>
      </c>
      <c r="F358" s="59">
        <v>200</v>
      </c>
      <c r="G358" s="59">
        <v>0</v>
      </c>
      <c r="H358" s="59">
        <v>0</v>
      </c>
      <c r="I358" s="59">
        <v>22.4</v>
      </c>
      <c r="J358" s="59">
        <v>108</v>
      </c>
      <c r="K358" s="60" t="s">
        <v>48</v>
      </c>
      <c r="L358" s="59">
        <v>6.8</v>
      </c>
    </row>
    <row r="359" spans="1:12" ht="15" x14ac:dyDescent="0.25">
      <c r="A359" s="15"/>
      <c r="B359" s="16"/>
      <c r="C359" s="11"/>
      <c r="D359" s="7" t="s">
        <v>32</v>
      </c>
      <c r="E359" s="58" t="s">
        <v>47</v>
      </c>
      <c r="F359" s="59">
        <v>80</v>
      </c>
      <c r="G359" s="59">
        <v>6.5</v>
      </c>
      <c r="H359" s="59">
        <v>0.8</v>
      </c>
      <c r="I359" s="59">
        <v>39.200000000000003</v>
      </c>
      <c r="J359" s="59">
        <v>193</v>
      </c>
      <c r="K359" s="60" t="s">
        <v>48</v>
      </c>
      <c r="L359" s="59">
        <v>7</v>
      </c>
    </row>
    <row r="360" spans="1:12" ht="15" x14ac:dyDescent="0.25">
      <c r="A360" s="15"/>
      <c r="B360" s="16"/>
      <c r="C360" s="11"/>
      <c r="D360" s="7" t="s">
        <v>33</v>
      </c>
      <c r="E360" s="58" t="s">
        <v>57</v>
      </c>
      <c r="F360" s="59">
        <v>50</v>
      </c>
      <c r="G360" s="59">
        <v>4.3</v>
      </c>
      <c r="H360" s="59">
        <v>1.6</v>
      </c>
      <c r="I360" s="59">
        <v>21.3</v>
      </c>
      <c r="J360" s="59">
        <v>130</v>
      </c>
      <c r="K360" s="60" t="s">
        <v>48</v>
      </c>
      <c r="L360" s="59">
        <v>4.5</v>
      </c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960</v>
      </c>
      <c r="G363" s="21">
        <f t="shared" ref="G363" si="257">SUM(G354:G362)</f>
        <v>44.62</v>
      </c>
      <c r="H363" s="21">
        <f t="shared" ref="H363" si="258">SUM(H354:H362)</f>
        <v>38.1</v>
      </c>
      <c r="I363" s="21">
        <f t="shared" ref="I363" si="259">SUM(I354:I362)</f>
        <v>157.10000000000002</v>
      </c>
      <c r="J363" s="21">
        <f t="shared" ref="J363" si="260">SUM(J354:J362)</f>
        <v>1189</v>
      </c>
      <c r="K363" s="27"/>
      <c r="L363" s="21">
        <f t="shared" ref="L363" ca="1" si="26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2">SUM(G364:G367)</f>
        <v>0</v>
      </c>
      <c r="H368" s="21">
        <f t="shared" ref="H368" si="263">SUM(H364:H367)</f>
        <v>0</v>
      </c>
      <c r="I368" s="21">
        <f t="shared" ref="I368" si="264">SUM(I364:I367)</f>
        <v>0</v>
      </c>
      <c r="J368" s="21">
        <f t="shared" ref="J368" si="265">SUM(J364:J367)</f>
        <v>0</v>
      </c>
      <c r="K368" s="27"/>
      <c r="L368" s="21">
        <f t="shared" ref="L368" ca="1" si="266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7">SUM(G369:G374)</f>
        <v>0</v>
      </c>
      <c r="H375" s="21">
        <f t="shared" ref="H375" si="268">SUM(H369:H374)</f>
        <v>0</v>
      </c>
      <c r="I375" s="21">
        <f t="shared" ref="I375" si="269">SUM(I369:I374)</f>
        <v>0</v>
      </c>
      <c r="J375" s="21">
        <f t="shared" ref="J375" si="270">SUM(J369:J374)</f>
        <v>0</v>
      </c>
      <c r="K375" s="27"/>
      <c r="L375" s="21">
        <f t="shared" ref="L375" ca="1" si="27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2">SUM(G376:G381)</f>
        <v>0</v>
      </c>
      <c r="H382" s="21">
        <f t="shared" ref="H382" si="273">SUM(H376:H381)</f>
        <v>0</v>
      </c>
      <c r="I382" s="21">
        <f t="shared" ref="I382" si="274">SUM(I376:I381)</f>
        <v>0</v>
      </c>
      <c r="J382" s="21">
        <f t="shared" ref="J382" si="275">SUM(J376:J381)</f>
        <v>0</v>
      </c>
      <c r="K382" s="27"/>
      <c r="L382" s="21">
        <f t="shared" ref="L382" ca="1" si="276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1765</v>
      </c>
      <c r="G383" s="34">
        <f t="shared" ref="G383" si="277">G349+G353+G363+G368+G375+G382</f>
        <v>58.12</v>
      </c>
      <c r="H383" s="34">
        <f t="shared" ref="H383" si="278">H349+H353+H363+H368+H375+H382</f>
        <v>55</v>
      </c>
      <c r="I383" s="34">
        <f t="shared" ref="I383" si="279">I349+I353+I363+I368+I375+I382</f>
        <v>250.70000000000002</v>
      </c>
      <c r="J383" s="34">
        <f t="shared" ref="J383" si="280">J349+J353+J363+J368+J375+J382</f>
        <v>1869</v>
      </c>
      <c r="K383" s="35"/>
      <c r="L383" s="34">
        <f t="shared" ref="L383" ca="1" si="28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55" t="s">
        <v>72</v>
      </c>
      <c r="F384" s="56">
        <v>250</v>
      </c>
      <c r="G384" s="56">
        <v>5.2</v>
      </c>
      <c r="H384" s="56">
        <v>7.2</v>
      </c>
      <c r="I384" s="56">
        <v>36.1</v>
      </c>
      <c r="J384" s="56">
        <v>231</v>
      </c>
      <c r="K384" s="57">
        <v>180</v>
      </c>
      <c r="L384" s="56">
        <v>29.1</v>
      </c>
    </row>
    <row r="385" spans="1:12" ht="15" x14ac:dyDescent="0.25">
      <c r="A385" s="25"/>
      <c r="B385" s="16"/>
      <c r="C385" s="11"/>
      <c r="D385" s="6"/>
      <c r="E385" s="58"/>
      <c r="F385" s="59"/>
      <c r="G385" s="59"/>
      <c r="H385" s="59"/>
      <c r="I385" s="59"/>
      <c r="J385" s="59"/>
      <c r="K385" s="60"/>
      <c r="L385" s="59"/>
    </row>
    <row r="386" spans="1:12" ht="15" x14ac:dyDescent="0.25">
      <c r="A386" s="25"/>
      <c r="B386" s="16"/>
      <c r="C386" s="11"/>
      <c r="D386" s="7" t="s">
        <v>22</v>
      </c>
      <c r="E386" s="58" t="s">
        <v>59</v>
      </c>
      <c r="F386" s="59">
        <v>200</v>
      </c>
      <c r="G386" s="59">
        <v>3.3</v>
      </c>
      <c r="H386" s="59">
        <v>3.1</v>
      </c>
      <c r="I386" s="59">
        <v>13.6</v>
      </c>
      <c r="J386" s="59">
        <v>94</v>
      </c>
      <c r="K386" s="60">
        <v>288</v>
      </c>
      <c r="L386" s="59">
        <v>15.9</v>
      </c>
    </row>
    <row r="387" spans="1:12" ht="15" x14ac:dyDescent="0.25">
      <c r="A387" s="25"/>
      <c r="B387" s="16"/>
      <c r="C387" s="11"/>
      <c r="D387" s="7" t="s">
        <v>23</v>
      </c>
      <c r="E387" s="58" t="s">
        <v>49</v>
      </c>
      <c r="F387" s="59">
        <v>120</v>
      </c>
      <c r="G387" s="59">
        <v>6.45</v>
      </c>
      <c r="H387" s="59">
        <v>9.1</v>
      </c>
      <c r="I387" s="59">
        <v>39</v>
      </c>
      <c r="J387" s="59">
        <v>267</v>
      </c>
      <c r="K387" s="60" t="s">
        <v>48</v>
      </c>
      <c r="L387" s="59">
        <v>23.1</v>
      </c>
    </row>
    <row r="388" spans="1:12" ht="15" x14ac:dyDescent="0.25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570</v>
      </c>
      <c r="G391" s="21">
        <f t="shared" ref="G391" si="282">SUM(G384:G390)</f>
        <v>14.95</v>
      </c>
      <c r="H391" s="21">
        <f t="shared" ref="H391" si="283">SUM(H384:H390)</f>
        <v>19.399999999999999</v>
      </c>
      <c r="I391" s="21">
        <f t="shared" ref="I391" si="284">SUM(I384:I390)</f>
        <v>88.7</v>
      </c>
      <c r="J391" s="21">
        <f t="shared" ref="J391" si="285">SUM(J384:J390)</f>
        <v>592</v>
      </c>
      <c r="K391" s="27"/>
      <c r="L391" s="21">
        <f t="shared" ref="L391:L433" si="286">SUM(L384:L390)</f>
        <v>68.099999999999994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 t="s">
        <v>38</v>
      </c>
      <c r="E393" s="47" t="s">
        <v>66</v>
      </c>
      <c r="F393" s="48">
        <v>200</v>
      </c>
      <c r="G393" s="48">
        <v>5.7</v>
      </c>
      <c r="H393" s="48">
        <v>6.3</v>
      </c>
      <c r="I393" s="48">
        <v>17.600000000000001</v>
      </c>
      <c r="J393" s="48">
        <v>151</v>
      </c>
      <c r="K393" s="49" t="s">
        <v>67</v>
      </c>
      <c r="L393" s="48">
        <v>27.5</v>
      </c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7">SUM(G392:G394)</f>
        <v>5.7</v>
      </c>
      <c r="H395" s="21">
        <f t="shared" ref="H395" si="288">SUM(H392:H394)</f>
        <v>6.3</v>
      </c>
      <c r="I395" s="21">
        <f t="shared" ref="I395" si="289">SUM(I392:I394)</f>
        <v>17.600000000000001</v>
      </c>
      <c r="J395" s="21">
        <f t="shared" ref="J395" si="290">SUM(J392:J394)</f>
        <v>151</v>
      </c>
      <c r="K395" s="27"/>
      <c r="L395" s="21">
        <f t="shared" ref="L395" ca="1" si="29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85</v>
      </c>
      <c r="F396" s="59">
        <v>100</v>
      </c>
      <c r="G396" s="59">
        <v>0.8</v>
      </c>
      <c r="H396" s="59">
        <v>0.1</v>
      </c>
      <c r="I396" s="59">
        <v>2.5</v>
      </c>
      <c r="J396" s="59">
        <v>14</v>
      </c>
      <c r="K396" s="60">
        <v>148</v>
      </c>
      <c r="L396" s="59">
        <v>15.1</v>
      </c>
    </row>
    <row r="397" spans="1:12" ht="15" x14ac:dyDescent="0.25">
      <c r="A397" s="25"/>
      <c r="B397" s="16"/>
      <c r="C397" s="11"/>
      <c r="D397" s="7" t="s">
        <v>28</v>
      </c>
      <c r="E397" s="58" t="s">
        <v>86</v>
      </c>
      <c r="F397" s="59">
        <v>250</v>
      </c>
      <c r="G397" s="59">
        <v>4.7</v>
      </c>
      <c r="H397" s="59">
        <v>4.5999999999999996</v>
      </c>
      <c r="I397" s="59">
        <v>19.3</v>
      </c>
      <c r="J397" s="59">
        <v>134</v>
      </c>
      <c r="K397" s="60">
        <v>61</v>
      </c>
      <c r="L397" s="59">
        <v>21.1</v>
      </c>
    </row>
    <row r="398" spans="1:12" ht="15" x14ac:dyDescent="0.25">
      <c r="A398" s="25"/>
      <c r="B398" s="16"/>
      <c r="C398" s="11"/>
      <c r="D398" s="7" t="s">
        <v>29</v>
      </c>
      <c r="E398" s="58" t="s">
        <v>87</v>
      </c>
      <c r="F398" s="59">
        <v>100</v>
      </c>
      <c r="G398" s="59">
        <v>25.7</v>
      </c>
      <c r="H398" s="59">
        <v>18.3</v>
      </c>
      <c r="I398" s="59">
        <v>3.1</v>
      </c>
      <c r="J398" s="59">
        <v>280</v>
      </c>
      <c r="K398" s="60">
        <v>123</v>
      </c>
      <c r="L398" s="59">
        <v>54.6</v>
      </c>
    </row>
    <row r="399" spans="1:12" ht="15" x14ac:dyDescent="0.25">
      <c r="A399" s="25"/>
      <c r="B399" s="16"/>
      <c r="C399" s="11"/>
      <c r="D399" s="7" t="s">
        <v>30</v>
      </c>
      <c r="E399" s="58" t="s">
        <v>88</v>
      </c>
      <c r="F399" s="59">
        <v>180</v>
      </c>
      <c r="G399" s="59">
        <v>4.5</v>
      </c>
      <c r="H399" s="59">
        <v>7.2</v>
      </c>
      <c r="I399" s="59">
        <v>29.4</v>
      </c>
      <c r="J399" s="59">
        <v>203</v>
      </c>
      <c r="K399" s="60">
        <v>138</v>
      </c>
      <c r="L399" s="59">
        <v>10.3</v>
      </c>
    </row>
    <row r="400" spans="1:12" ht="15" x14ac:dyDescent="0.25">
      <c r="A400" s="25"/>
      <c r="B400" s="16"/>
      <c r="C400" s="11"/>
      <c r="D400" s="7" t="s">
        <v>51</v>
      </c>
      <c r="E400" s="58" t="s">
        <v>56</v>
      </c>
      <c r="F400" s="59">
        <v>200</v>
      </c>
      <c r="G400" s="59">
        <v>0.5</v>
      </c>
      <c r="H400" s="59">
        <v>0.1</v>
      </c>
      <c r="I400" s="59">
        <v>31.2</v>
      </c>
      <c r="J400" s="59">
        <v>121</v>
      </c>
      <c r="K400" s="60">
        <v>293</v>
      </c>
      <c r="L400" s="59">
        <v>3.1</v>
      </c>
    </row>
    <row r="401" spans="1:12" ht="15" x14ac:dyDescent="0.25">
      <c r="A401" s="25"/>
      <c r="B401" s="16"/>
      <c r="C401" s="11"/>
      <c r="D401" s="7" t="s">
        <v>32</v>
      </c>
      <c r="E401" s="58" t="s">
        <v>47</v>
      </c>
      <c r="F401" s="59">
        <v>80</v>
      </c>
      <c r="G401" s="59">
        <v>6.5</v>
      </c>
      <c r="H401" s="59">
        <v>0.8</v>
      </c>
      <c r="I401" s="59">
        <v>39.200000000000003</v>
      </c>
      <c r="J401" s="59">
        <v>193</v>
      </c>
      <c r="K401" s="60" t="s">
        <v>48</v>
      </c>
      <c r="L401" s="59">
        <v>7</v>
      </c>
    </row>
    <row r="402" spans="1:12" ht="15" x14ac:dyDescent="0.25">
      <c r="A402" s="25"/>
      <c r="B402" s="16"/>
      <c r="C402" s="11"/>
      <c r="D402" s="7" t="s">
        <v>33</v>
      </c>
      <c r="E402" s="58" t="s">
        <v>57</v>
      </c>
      <c r="F402" s="59">
        <v>50</v>
      </c>
      <c r="G402" s="59">
        <v>4.3</v>
      </c>
      <c r="H402" s="59">
        <v>1.6</v>
      </c>
      <c r="I402" s="59">
        <v>21.3</v>
      </c>
      <c r="J402" s="59">
        <v>130</v>
      </c>
      <c r="K402" s="60" t="s">
        <v>48</v>
      </c>
      <c r="L402" s="59">
        <v>4.5</v>
      </c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960</v>
      </c>
      <c r="G405" s="21">
        <f t="shared" ref="G405" si="292">SUM(G396:G404)</f>
        <v>47</v>
      </c>
      <c r="H405" s="21">
        <f t="shared" ref="H405" si="293">SUM(H396:H404)</f>
        <v>32.700000000000003</v>
      </c>
      <c r="I405" s="21">
        <f t="shared" ref="I405" si="294">SUM(I396:I404)</f>
        <v>146</v>
      </c>
      <c r="J405" s="21">
        <f t="shared" ref="J405" si="295">SUM(J396:J404)</f>
        <v>1075</v>
      </c>
      <c r="K405" s="27"/>
      <c r="L405" s="21">
        <f t="shared" ref="L405" ca="1" si="296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7">SUM(G406:G409)</f>
        <v>0</v>
      </c>
      <c r="H410" s="21">
        <f t="shared" ref="H410" si="298">SUM(H406:H409)</f>
        <v>0</v>
      </c>
      <c r="I410" s="21">
        <f t="shared" ref="I410" si="299">SUM(I406:I409)</f>
        <v>0</v>
      </c>
      <c r="J410" s="21">
        <f t="shared" ref="J410" si="300">SUM(J406:J409)</f>
        <v>0</v>
      </c>
      <c r="K410" s="27"/>
      <c r="L410" s="21">
        <f t="shared" ref="L410" ca="1" si="30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2">SUM(G411:G416)</f>
        <v>0</v>
      </c>
      <c r="H417" s="21">
        <f t="shared" ref="H417" si="303">SUM(H411:H416)</f>
        <v>0</v>
      </c>
      <c r="I417" s="21">
        <f t="shared" ref="I417" si="304">SUM(I411:I416)</f>
        <v>0</v>
      </c>
      <c r="J417" s="21">
        <f t="shared" ref="J417" si="305">SUM(J411:J416)</f>
        <v>0</v>
      </c>
      <c r="K417" s="27"/>
      <c r="L417" s="21">
        <f t="shared" ref="L417" ca="1" si="30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7">SUM(G418:G423)</f>
        <v>0</v>
      </c>
      <c r="H424" s="21">
        <f t="shared" ref="H424" si="308">SUM(H418:H423)</f>
        <v>0</v>
      </c>
      <c r="I424" s="21">
        <f t="shared" ref="I424" si="309">SUM(I418:I423)</f>
        <v>0</v>
      </c>
      <c r="J424" s="21">
        <f t="shared" ref="J424" si="310">SUM(J418:J423)</f>
        <v>0</v>
      </c>
      <c r="K424" s="27"/>
      <c r="L424" s="21">
        <f t="shared" ref="L424" ca="1" si="31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1730</v>
      </c>
      <c r="G425" s="34">
        <f t="shared" ref="G425" si="312">G391+G395+G405+G410+G417+G424</f>
        <v>67.650000000000006</v>
      </c>
      <c r="H425" s="34">
        <f t="shared" ref="H425" si="313">H391+H395+H405+H410+H417+H424</f>
        <v>58.400000000000006</v>
      </c>
      <c r="I425" s="34">
        <f t="shared" ref="I425" si="314">I391+I395+I405+I410+I417+I424</f>
        <v>252.3</v>
      </c>
      <c r="J425" s="34">
        <f t="shared" ref="J425" si="315">J391+J395+J405+J410+J417+J424</f>
        <v>1818</v>
      </c>
      <c r="K425" s="35"/>
      <c r="L425" s="34">
        <f t="shared" ref="L425" ca="1" si="316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5" t="s">
        <v>45</v>
      </c>
      <c r="F426" s="56">
        <v>250</v>
      </c>
      <c r="G426" s="56">
        <v>6.9</v>
      </c>
      <c r="H426" s="56">
        <v>8</v>
      </c>
      <c r="I426" s="56">
        <v>30.7</v>
      </c>
      <c r="J426" s="56">
        <v>221</v>
      </c>
      <c r="K426" s="57">
        <v>193</v>
      </c>
      <c r="L426" s="56">
        <v>24.7</v>
      </c>
    </row>
    <row r="427" spans="1:12" ht="15" x14ac:dyDescent="0.25">
      <c r="A427" s="25"/>
      <c r="B427" s="16"/>
      <c r="C427" s="11"/>
      <c r="D427" s="6"/>
      <c r="E427" s="58"/>
      <c r="F427" s="59"/>
      <c r="G427" s="59"/>
      <c r="H427" s="59"/>
      <c r="I427" s="59"/>
      <c r="J427" s="59"/>
      <c r="K427" s="60"/>
      <c r="L427" s="59"/>
    </row>
    <row r="428" spans="1:12" ht="15" x14ac:dyDescent="0.25">
      <c r="A428" s="25"/>
      <c r="B428" s="16"/>
      <c r="C428" s="11"/>
      <c r="D428" s="7" t="s">
        <v>22</v>
      </c>
      <c r="E428" s="58" t="s">
        <v>65</v>
      </c>
      <c r="F428" s="59">
        <v>200</v>
      </c>
      <c r="G428" s="59">
        <v>0.1</v>
      </c>
      <c r="H428" s="59"/>
      <c r="I428" s="59">
        <v>9.1</v>
      </c>
      <c r="J428" s="59">
        <v>35</v>
      </c>
      <c r="K428" s="60">
        <v>282</v>
      </c>
      <c r="L428" s="59">
        <v>2.9</v>
      </c>
    </row>
    <row r="429" spans="1:12" ht="15" x14ac:dyDescent="0.25">
      <c r="A429" s="25"/>
      <c r="B429" s="16"/>
      <c r="C429" s="11"/>
      <c r="D429" s="7" t="s">
        <v>23</v>
      </c>
      <c r="E429" s="58" t="s">
        <v>49</v>
      </c>
      <c r="F429" s="59">
        <v>120</v>
      </c>
      <c r="G429" s="59">
        <v>6.45</v>
      </c>
      <c r="H429" s="59">
        <v>9.1</v>
      </c>
      <c r="I429" s="59">
        <v>39</v>
      </c>
      <c r="J429" s="59">
        <v>267</v>
      </c>
      <c r="K429" s="60" t="s">
        <v>48</v>
      </c>
      <c r="L429" s="59">
        <v>23.1</v>
      </c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570</v>
      </c>
      <c r="G433" s="21">
        <f t="shared" ref="G433" si="317">SUM(G426:G432)</f>
        <v>13.45</v>
      </c>
      <c r="H433" s="21">
        <f t="shared" ref="H433" si="318">SUM(H426:H432)</f>
        <v>17.100000000000001</v>
      </c>
      <c r="I433" s="21">
        <f t="shared" ref="I433" si="319">SUM(I426:I432)</f>
        <v>78.8</v>
      </c>
      <c r="J433" s="21">
        <f t="shared" ref="J433" si="320">SUM(J426:J432)</f>
        <v>523</v>
      </c>
      <c r="K433" s="27"/>
      <c r="L433" s="21">
        <f t="shared" si="286"/>
        <v>50.7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8" t="s">
        <v>78</v>
      </c>
      <c r="F434" s="59">
        <v>200</v>
      </c>
      <c r="G434" s="59">
        <v>0.8</v>
      </c>
      <c r="H434" s="59">
        <v>0</v>
      </c>
      <c r="I434" s="59">
        <v>19</v>
      </c>
      <c r="J434" s="59">
        <v>76</v>
      </c>
      <c r="K434" s="60" t="s">
        <v>48</v>
      </c>
      <c r="L434" s="59">
        <v>30</v>
      </c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1">SUM(G434:G436)</f>
        <v>0.8</v>
      </c>
      <c r="H437" s="21">
        <f t="shared" ref="H437" si="322">SUM(H434:H436)</f>
        <v>0</v>
      </c>
      <c r="I437" s="21">
        <f t="shared" ref="I437" si="323">SUM(I434:I436)</f>
        <v>19</v>
      </c>
      <c r="J437" s="21">
        <f t="shared" ref="J437" si="324">SUM(J434:J436)</f>
        <v>76</v>
      </c>
      <c r="K437" s="27"/>
      <c r="L437" s="21">
        <f t="shared" ref="L437" ca="1" si="325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8" t="s">
        <v>74</v>
      </c>
      <c r="F438" s="59">
        <v>100</v>
      </c>
      <c r="G438" s="59">
        <v>1.1000000000000001</v>
      </c>
      <c r="H438" s="59">
        <v>0.2</v>
      </c>
      <c r="I438" s="59">
        <v>3.8</v>
      </c>
      <c r="J438" s="59">
        <v>24</v>
      </c>
      <c r="K438" s="60">
        <v>148</v>
      </c>
      <c r="L438" s="59">
        <v>17.8</v>
      </c>
    </row>
    <row r="439" spans="1:12" ht="15" x14ac:dyDescent="0.25">
      <c r="A439" s="25"/>
      <c r="B439" s="16"/>
      <c r="C439" s="11"/>
      <c r="D439" s="7" t="s">
        <v>28</v>
      </c>
      <c r="E439" s="58" t="s">
        <v>69</v>
      </c>
      <c r="F439" s="59">
        <v>250</v>
      </c>
      <c r="G439" s="59">
        <v>1.7</v>
      </c>
      <c r="H439" s="59">
        <v>5.6</v>
      </c>
      <c r="I439" s="59">
        <v>8.4</v>
      </c>
      <c r="J439" s="59">
        <v>91</v>
      </c>
      <c r="K439" s="60">
        <v>53</v>
      </c>
      <c r="L439" s="59">
        <v>25</v>
      </c>
    </row>
    <row r="440" spans="1:12" ht="15" x14ac:dyDescent="0.25">
      <c r="A440" s="25"/>
      <c r="B440" s="16"/>
      <c r="C440" s="11"/>
      <c r="D440" s="7" t="s">
        <v>29</v>
      </c>
      <c r="E440" s="58" t="s">
        <v>90</v>
      </c>
      <c r="F440" s="59">
        <v>100</v>
      </c>
      <c r="G440" s="59">
        <v>20.6</v>
      </c>
      <c r="H440" s="59">
        <v>18.3</v>
      </c>
      <c r="I440" s="59">
        <v>17.5</v>
      </c>
      <c r="J440" s="59">
        <v>252</v>
      </c>
      <c r="K440" s="60">
        <v>98</v>
      </c>
      <c r="L440" s="59">
        <v>113.1</v>
      </c>
    </row>
    <row r="441" spans="1:12" ht="15" x14ac:dyDescent="0.25">
      <c r="A441" s="25"/>
      <c r="B441" s="16"/>
      <c r="C441" s="11"/>
      <c r="D441" s="7" t="s">
        <v>30</v>
      </c>
      <c r="E441" s="58" t="s">
        <v>91</v>
      </c>
      <c r="F441" s="59">
        <v>180</v>
      </c>
      <c r="G441" s="59">
        <v>5.4</v>
      </c>
      <c r="H441" s="59">
        <v>4.7</v>
      </c>
      <c r="I441" s="59">
        <v>37.200000000000003</v>
      </c>
      <c r="J441" s="59">
        <v>216</v>
      </c>
      <c r="K441" s="60">
        <v>173</v>
      </c>
      <c r="L441" s="59">
        <v>8.4</v>
      </c>
    </row>
    <row r="442" spans="1:12" ht="15" x14ac:dyDescent="0.25">
      <c r="A442" s="25"/>
      <c r="B442" s="16"/>
      <c r="C442" s="11"/>
      <c r="D442" s="7" t="s">
        <v>51</v>
      </c>
      <c r="E442" s="58" t="s">
        <v>50</v>
      </c>
      <c r="F442" s="59">
        <v>200</v>
      </c>
      <c r="G442" s="59">
        <v>0</v>
      </c>
      <c r="H442" s="59">
        <v>0</v>
      </c>
      <c r="I442" s="59">
        <v>22.4</v>
      </c>
      <c r="J442" s="59">
        <v>108</v>
      </c>
      <c r="K442" s="60" t="s">
        <v>48</v>
      </c>
      <c r="L442" s="59">
        <v>6.8</v>
      </c>
    </row>
    <row r="443" spans="1:12" ht="15" x14ac:dyDescent="0.25">
      <c r="A443" s="25"/>
      <c r="B443" s="16"/>
      <c r="C443" s="11"/>
      <c r="D443" s="7" t="s">
        <v>32</v>
      </c>
      <c r="E443" s="58" t="s">
        <v>47</v>
      </c>
      <c r="F443" s="59">
        <v>80</v>
      </c>
      <c r="G443" s="59">
        <v>6.5</v>
      </c>
      <c r="H443" s="59">
        <v>0.8</v>
      </c>
      <c r="I443" s="59">
        <v>39.200000000000003</v>
      </c>
      <c r="J443" s="59">
        <v>193</v>
      </c>
      <c r="K443" s="60" t="s">
        <v>48</v>
      </c>
      <c r="L443" s="59">
        <v>7</v>
      </c>
    </row>
    <row r="444" spans="1:12" ht="15" x14ac:dyDescent="0.25">
      <c r="A444" s="25"/>
      <c r="B444" s="16"/>
      <c r="C444" s="11"/>
      <c r="D444" s="7" t="s">
        <v>33</v>
      </c>
      <c r="E444" s="58" t="s">
        <v>57</v>
      </c>
      <c r="F444" s="59">
        <v>50</v>
      </c>
      <c r="G444" s="59">
        <v>4.3</v>
      </c>
      <c r="H444" s="59">
        <v>1.6</v>
      </c>
      <c r="I444" s="59">
        <v>21.3</v>
      </c>
      <c r="J444" s="59">
        <v>130</v>
      </c>
      <c r="K444" s="60" t="s">
        <v>48</v>
      </c>
      <c r="L444" s="59">
        <v>4.5</v>
      </c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960</v>
      </c>
      <c r="G447" s="21">
        <f t="shared" ref="G447" si="326">SUM(G438:G446)</f>
        <v>39.6</v>
      </c>
      <c r="H447" s="21">
        <f t="shared" ref="H447" si="327">SUM(H438:H446)</f>
        <v>31.200000000000003</v>
      </c>
      <c r="I447" s="21">
        <f t="shared" ref="I447" si="328">SUM(I438:I446)</f>
        <v>149.80000000000001</v>
      </c>
      <c r="J447" s="21">
        <f t="shared" ref="J447" si="329">SUM(J438:J446)</f>
        <v>1014</v>
      </c>
      <c r="K447" s="27"/>
      <c r="L447" s="21">
        <f t="shared" ref="L447" ca="1" si="330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1">SUM(G448:G451)</f>
        <v>0</v>
      </c>
      <c r="H452" s="21">
        <f t="shared" ref="H452" si="332">SUM(H448:H451)</f>
        <v>0</v>
      </c>
      <c r="I452" s="21">
        <f t="shared" ref="I452" si="333">SUM(I448:I451)</f>
        <v>0</v>
      </c>
      <c r="J452" s="21">
        <f t="shared" ref="J452" si="334">SUM(J448:J451)</f>
        <v>0</v>
      </c>
      <c r="K452" s="27"/>
      <c r="L452" s="21">
        <f t="shared" ref="L452" ca="1" si="335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6">SUM(G453:G458)</f>
        <v>0</v>
      </c>
      <c r="H459" s="21">
        <f t="shared" ref="H459" si="337">SUM(H453:H458)</f>
        <v>0</v>
      </c>
      <c r="I459" s="21">
        <f t="shared" ref="I459" si="338">SUM(I453:I458)</f>
        <v>0</v>
      </c>
      <c r="J459" s="21">
        <f t="shared" ref="J459" si="339">SUM(J453:J458)</f>
        <v>0</v>
      </c>
      <c r="K459" s="27"/>
      <c r="L459" s="21">
        <f t="shared" ref="L459" ca="1" si="340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1">SUM(G460:G465)</f>
        <v>0</v>
      </c>
      <c r="H466" s="21">
        <f t="shared" ref="H466" si="342">SUM(H460:H465)</f>
        <v>0</v>
      </c>
      <c r="I466" s="21">
        <f t="shared" ref="I466" si="343">SUM(I460:I465)</f>
        <v>0</v>
      </c>
      <c r="J466" s="21">
        <f t="shared" ref="J466" si="344">SUM(J460:J465)</f>
        <v>0</v>
      </c>
      <c r="K466" s="27"/>
      <c r="L466" s="21">
        <f t="shared" ref="L466" ca="1" si="345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1730</v>
      </c>
      <c r="G467" s="34">
        <f t="shared" ref="G467" si="346">G433+G437+G447+G452+G459+G466</f>
        <v>53.85</v>
      </c>
      <c r="H467" s="34">
        <f t="shared" ref="H467" si="347">H433+H437+H447+H452+H459+H466</f>
        <v>48.300000000000004</v>
      </c>
      <c r="I467" s="34">
        <f t="shared" ref="I467" si="348">I433+I437+I447+I452+I459+I466</f>
        <v>247.60000000000002</v>
      </c>
      <c r="J467" s="34">
        <f t="shared" ref="J467" si="349">J433+J437+J447+J452+J459+J466</f>
        <v>1613</v>
      </c>
      <c r="K467" s="35"/>
      <c r="L467" s="34">
        <f t="shared" ref="L467" ca="1" si="350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55" t="s">
        <v>92</v>
      </c>
      <c r="F468" s="56">
        <v>250</v>
      </c>
      <c r="G468" s="56">
        <v>5.4</v>
      </c>
      <c r="H468" s="56">
        <v>7.2</v>
      </c>
      <c r="I468" s="56">
        <v>26.8</v>
      </c>
      <c r="J468" s="56">
        <v>194</v>
      </c>
      <c r="K468" s="57">
        <v>190</v>
      </c>
      <c r="L468" s="56">
        <v>24</v>
      </c>
    </row>
    <row r="469" spans="1:12" ht="15" x14ac:dyDescent="0.25">
      <c r="A469" s="25"/>
      <c r="B469" s="16"/>
      <c r="C469" s="11"/>
      <c r="D469" s="6"/>
      <c r="E469" s="58"/>
      <c r="F469" s="59"/>
      <c r="G469" s="59"/>
      <c r="H469" s="59"/>
      <c r="I469" s="59"/>
      <c r="J469" s="59"/>
      <c r="K469" s="60"/>
      <c r="L469" s="59"/>
    </row>
    <row r="470" spans="1:12" ht="15" x14ac:dyDescent="0.25">
      <c r="A470" s="25"/>
      <c r="B470" s="16"/>
      <c r="C470" s="11"/>
      <c r="D470" s="7" t="s">
        <v>22</v>
      </c>
      <c r="E470" s="58" t="s">
        <v>46</v>
      </c>
      <c r="F470" s="59">
        <v>200</v>
      </c>
      <c r="G470" s="59">
        <v>2.9</v>
      </c>
      <c r="H470" s="59">
        <v>2.8</v>
      </c>
      <c r="I470" s="59">
        <v>14.9</v>
      </c>
      <c r="J470" s="59">
        <v>94</v>
      </c>
      <c r="K470" s="60">
        <v>286</v>
      </c>
      <c r="L470" s="59">
        <v>15.9</v>
      </c>
    </row>
    <row r="471" spans="1:12" ht="15" x14ac:dyDescent="0.25">
      <c r="A471" s="25"/>
      <c r="B471" s="16"/>
      <c r="C471" s="11"/>
      <c r="D471" s="7" t="s">
        <v>23</v>
      </c>
      <c r="E471" s="58" t="s">
        <v>49</v>
      </c>
      <c r="F471" s="59">
        <v>120</v>
      </c>
      <c r="G471" s="59">
        <v>6.45</v>
      </c>
      <c r="H471" s="59">
        <v>9.1</v>
      </c>
      <c r="I471" s="59">
        <v>39</v>
      </c>
      <c r="J471" s="59">
        <v>267</v>
      </c>
      <c r="K471" s="60" t="s">
        <v>48</v>
      </c>
      <c r="L471" s="59">
        <v>23.1</v>
      </c>
    </row>
    <row r="472" spans="1:12" ht="15" x14ac:dyDescent="0.25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570</v>
      </c>
      <c r="G475" s="21">
        <f t="shared" ref="G475" si="351">SUM(G468:G474)</f>
        <v>14.75</v>
      </c>
      <c r="H475" s="21">
        <f t="shared" ref="H475" si="352">SUM(H468:H474)</f>
        <v>19.100000000000001</v>
      </c>
      <c r="I475" s="21">
        <f t="shared" ref="I475" si="353">SUM(I468:I474)</f>
        <v>80.7</v>
      </c>
      <c r="J475" s="21">
        <f t="shared" ref="J475" si="354">SUM(J468:J474)</f>
        <v>555</v>
      </c>
      <c r="K475" s="27"/>
      <c r="L475" s="21">
        <f t="shared" ref="L475:L517" si="355">SUM(L468:L474)</f>
        <v>63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 t="s">
        <v>73</v>
      </c>
      <c r="F476" s="59">
        <v>200</v>
      </c>
      <c r="G476" s="59">
        <v>0.8</v>
      </c>
      <c r="H476" s="59">
        <v>0</v>
      </c>
      <c r="I476" s="59">
        <v>19</v>
      </c>
      <c r="J476" s="59">
        <v>76</v>
      </c>
      <c r="K476" s="60" t="s">
        <v>48</v>
      </c>
      <c r="L476" s="59">
        <v>30</v>
      </c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6">SUM(G476:G478)</f>
        <v>0.8</v>
      </c>
      <c r="H479" s="21">
        <f t="shared" ref="H479" si="357">SUM(H476:H478)</f>
        <v>0</v>
      </c>
      <c r="I479" s="21">
        <f t="shared" ref="I479" si="358">SUM(I476:I478)</f>
        <v>19</v>
      </c>
      <c r="J479" s="21">
        <f t="shared" ref="J479" si="359">SUM(J476:J478)</f>
        <v>76</v>
      </c>
      <c r="K479" s="27"/>
      <c r="L479" s="21">
        <f t="shared" ref="L479" ca="1" si="360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8" t="s">
        <v>52</v>
      </c>
      <c r="F480" s="59">
        <v>100</v>
      </c>
      <c r="G480" s="59">
        <v>1.8</v>
      </c>
      <c r="H480" s="59">
        <v>0.1</v>
      </c>
      <c r="I480" s="59">
        <v>4.9000000000000004</v>
      </c>
      <c r="J480" s="59">
        <v>27</v>
      </c>
      <c r="K480" s="60">
        <v>157</v>
      </c>
      <c r="L480" s="59">
        <v>10.1</v>
      </c>
    </row>
    <row r="481" spans="1:12" ht="15" x14ac:dyDescent="0.25">
      <c r="A481" s="25"/>
      <c r="B481" s="16"/>
      <c r="C481" s="11"/>
      <c r="D481" s="7" t="s">
        <v>28</v>
      </c>
      <c r="E481" s="58" t="s">
        <v>62</v>
      </c>
      <c r="F481" s="59">
        <v>250</v>
      </c>
      <c r="G481" s="59">
        <v>2.8</v>
      </c>
      <c r="H481" s="59">
        <v>2.5</v>
      </c>
      <c r="I481" s="59">
        <v>18.8</v>
      </c>
      <c r="J481" s="59">
        <v>111</v>
      </c>
      <c r="K481" s="60">
        <v>59</v>
      </c>
      <c r="L481" s="59">
        <v>21</v>
      </c>
    </row>
    <row r="482" spans="1:12" ht="15" x14ac:dyDescent="0.25">
      <c r="A482" s="25"/>
      <c r="B482" s="16"/>
      <c r="C482" s="11"/>
      <c r="D482" s="7" t="s">
        <v>29</v>
      </c>
      <c r="E482" s="58" t="s">
        <v>80</v>
      </c>
      <c r="F482" s="59">
        <v>100</v>
      </c>
      <c r="G482" s="59">
        <v>10.4</v>
      </c>
      <c r="H482" s="59">
        <v>12</v>
      </c>
      <c r="I482" s="59">
        <v>0.3</v>
      </c>
      <c r="J482" s="59">
        <v>174</v>
      </c>
      <c r="K482" s="60">
        <v>366</v>
      </c>
      <c r="L482" s="59">
        <v>30.8</v>
      </c>
    </row>
    <row r="483" spans="1:12" ht="15" x14ac:dyDescent="0.25">
      <c r="A483" s="25"/>
      <c r="B483" s="16"/>
      <c r="C483" s="11"/>
      <c r="D483" s="7" t="s">
        <v>30</v>
      </c>
      <c r="E483" s="58" t="s">
        <v>71</v>
      </c>
      <c r="F483" s="59">
        <v>180</v>
      </c>
      <c r="G483" s="59">
        <v>10.4</v>
      </c>
      <c r="H483" s="59">
        <v>6.8</v>
      </c>
      <c r="I483" s="59">
        <v>45.5</v>
      </c>
      <c r="J483" s="59">
        <v>288</v>
      </c>
      <c r="K483" s="60">
        <v>172</v>
      </c>
      <c r="L483" s="59">
        <v>10.1</v>
      </c>
    </row>
    <row r="484" spans="1:12" ht="15" x14ac:dyDescent="0.25">
      <c r="A484" s="25"/>
      <c r="B484" s="16"/>
      <c r="C484" s="11"/>
      <c r="D484" s="7" t="s">
        <v>51</v>
      </c>
      <c r="E484" s="58" t="s">
        <v>56</v>
      </c>
      <c r="F484" s="59">
        <v>200</v>
      </c>
      <c r="G484" s="59">
        <v>0.5</v>
      </c>
      <c r="H484" s="59">
        <v>0.1</v>
      </c>
      <c r="I484" s="59">
        <v>31.2</v>
      </c>
      <c r="J484" s="59">
        <v>121</v>
      </c>
      <c r="K484" s="60">
        <v>293</v>
      </c>
      <c r="L484" s="59">
        <v>3.1</v>
      </c>
    </row>
    <row r="485" spans="1:12" ht="15" x14ac:dyDescent="0.25">
      <c r="A485" s="25"/>
      <c r="B485" s="16"/>
      <c r="C485" s="11"/>
      <c r="D485" s="7" t="s">
        <v>32</v>
      </c>
      <c r="E485" s="58" t="s">
        <v>47</v>
      </c>
      <c r="F485" s="59">
        <v>80</v>
      </c>
      <c r="G485" s="59">
        <v>6.5</v>
      </c>
      <c r="H485" s="59">
        <v>0.8</v>
      </c>
      <c r="I485" s="59">
        <v>39.200000000000003</v>
      </c>
      <c r="J485" s="59">
        <v>193</v>
      </c>
      <c r="K485" s="60" t="s">
        <v>48</v>
      </c>
      <c r="L485" s="59">
        <v>7</v>
      </c>
    </row>
    <row r="486" spans="1:12" ht="15" x14ac:dyDescent="0.25">
      <c r="A486" s="25"/>
      <c r="B486" s="16"/>
      <c r="C486" s="11"/>
      <c r="D486" s="7" t="s">
        <v>33</v>
      </c>
      <c r="E486" s="58" t="s">
        <v>57</v>
      </c>
      <c r="F486" s="59">
        <v>50</v>
      </c>
      <c r="G486" s="59">
        <v>4.3</v>
      </c>
      <c r="H486" s="59">
        <v>1.6</v>
      </c>
      <c r="I486" s="59">
        <v>21.3</v>
      </c>
      <c r="J486" s="59">
        <v>130</v>
      </c>
      <c r="K486" s="60" t="s">
        <v>48</v>
      </c>
      <c r="L486" s="59">
        <v>4.5</v>
      </c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960</v>
      </c>
      <c r="G489" s="21">
        <f t="shared" ref="G489" si="361">SUM(G480:G488)</f>
        <v>36.699999999999996</v>
      </c>
      <c r="H489" s="21">
        <f t="shared" ref="H489" si="362">SUM(H480:H488)</f>
        <v>23.900000000000002</v>
      </c>
      <c r="I489" s="21">
        <f t="shared" ref="I489" si="363">SUM(I480:I488)</f>
        <v>161.20000000000002</v>
      </c>
      <c r="J489" s="21">
        <f t="shared" ref="J489" si="364">SUM(J480:J488)</f>
        <v>1044</v>
      </c>
      <c r="K489" s="27"/>
      <c r="L489" s="21">
        <f t="shared" ref="L489" ca="1" si="365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6">SUM(G490:G493)</f>
        <v>0</v>
      </c>
      <c r="H494" s="21">
        <f t="shared" ref="H494" si="367">SUM(H490:H493)</f>
        <v>0</v>
      </c>
      <c r="I494" s="21">
        <f t="shared" ref="I494" si="368">SUM(I490:I493)</f>
        <v>0</v>
      </c>
      <c r="J494" s="21">
        <f t="shared" ref="J494" si="369">SUM(J490:J493)</f>
        <v>0</v>
      </c>
      <c r="K494" s="27"/>
      <c r="L494" s="21">
        <f t="shared" ref="L494" ca="1" si="37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1">SUM(G495:G500)</f>
        <v>0</v>
      </c>
      <c r="H501" s="21">
        <f t="shared" ref="H501" si="372">SUM(H495:H500)</f>
        <v>0</v>
      </c>
      <c r="I501" s="21">
        <f t="shared" ref="I501" si="373">SUM(I495:I500)</f>
        <v>0</v>
      </c>
      <c r="J501" s="21">
        <f t="shared" ref="J501" si="374">SUM(J495:J500)</f>
        <v>0</v>
      </c>
      <c r="K501" s="27"/>
      <c r="L501" s="21">
        <f t="shared" ref="L501" ca="1" si="375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6">SUM(G502:G507)</f>
        <v>0</v>
      </c>
      <c r="H508" s="21">
        <f t="shared" ref="H508" si="377">SUM(H502:H507)</f>
        <v>0</v>
      </c>
      <c r="I508" s="21">
        <f t="shared" ref="I508" si="378">SUM(I502:I507)</f>
        <v>0</v>
      </c>
      <c r="J508" s="21">
        <f t="shared" ref="J508" si="379">SUM(J502:J507)</f>
        <v>0</v>
      </c>
      <c r="K508" s="27"/>
      <c r="L508" s="21">
        <f t="shared" ref="L508" ca="1" si="380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1730</v>
      </c>
      <c r="G509" s="34">
        <f t="shared" ref="G509" si="381">G475+G479+G489+G494+G501+G508</f>
        <v>52.25</v>
      </c>
      <c r="H509" s="34">
        <f t="shared" ref="H509" si="382">H475+H479+H489+H494+H501+H508</f>
        <v>43</v>
      </c>
      <c r="I509" s="34">
        <f t="shared" ref="I509" si="383">I475+I479+I489+I494+I501+I508</f>
        <v>260.90000000000003</v>
      </c>
      <c r="J509" s="34">
        <f t="shared" ref="J509" si="384">J475+J479+J489+J494+J501+J508</f>
        <v>1675</v>
      </c>
      <c r="K509" s="35"/>
      <c r="L509" s="34">
        <f t="shared" ref="L509" ca="1" si="385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55" t="s">
        <v>64</v>
      </c>
      <c r="F510" s="56">
        <v>250</v>
      </c>
      <c r="G510" s="56">
        <v>5.5</v>
      </c>
      <c r="H510" s="56">
        <v>5.2</v>
      </c>
      <c r="I510" s="56">
        <v>19.899999999999999</v>
      </c>
      <c r="J510" s="56">
        <v>148</v>
      </c>
      <c r="K510" s="57">
        <v>78</v>
      </c>
      <c r="L510" s="56">
        <v>24.3</v>
      </c>
    </row>
    <row r="511" spans="1:12" ht="15" x14ac:dyDescent="0.25">
      <c r="A511" s="25"/>
      <c r="B511" s="16"/>
      <c r="C511" s="11"/>
      <c r="D511" s="6"/>
      <c r="E511" s="58"/>
      <c r="F511" s="59"/>
      <c r="G511" s="59"/>
      <c r="H511" s="59"/>
      <c r="I511" s="59"/>
      <c r="J511" s="59"/>
      <c r="K511" s="60"/>
      <c r="L511" s="59"/>
    </row>
    <row r="512" spans="1:12" ht="15" x14ac:dyDescent="0.25">
      <c r="A512" s="25"/>
      <c r="B512" s="16"/>
      <c r="C512" s="11"/>
      <c r="D512" s="7" t="s">
        <v>22</v>
      </c>
      <c r="E512" s="58" t="s">
        <v>46</v>
      </c>
      <c r="F512" s="59">
        <v>200</v>
      </c>
      <c r="G512" s="59">
        <v>2.9</v>
      </c>
      <c r="H512" s="59">
        <v>2.8</v>
      </c>
      <c r="I512" s="59">
        <v>14.9</v>
      </c>
      <c r="J512" s="59">
        <v>94</v>
      </c>
      <c r="K512" s="60">
        <v>286</v>
      </c>
      <c r="L512" s="59">
        <v>13.7</v>
      </c>
    </row>
    <row r="513" spans="1:12" ht="15" x14ac:dyDescent="0.25">
      <c r="A513" s="25"/>
      <c r="B513" s="16"/>
      <c r="C513" s="11"/>
      <c r="D513" s="7" t="s">
        <v>23</v>
      </c>
      <c r="E513" s="58" t="s">
        <v>89</v>
      </c>
      <c r="F513" s="59">
        <v>155</v>
      </c>
      <c r="G513" s="59">
        <v>4.3</v>
      </c>
      <c r="H513" s="59">
        <v>8.9</v>
      </c>
      <c r="I513" s="59">
        <v>39.799999999999997</v>
      </c>
      <c r="J513" s="59">
        <v>362</v>
      </c>
      <c r="K513" s="60" t="s">
        <v>48</v>
      </c>
      <c r="L513" s="59">
        <v>28.1</v>
      </c>
    </row>
    <row r="514" spans="1:12" ht="15" x14ac:dyDescent="0.25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605</v>
      </c>
      <c r="G517" s="21">
        <f t="shared" ref="G517" si="386">SUM(G510:G516)</f>
        <v>12.7</v>
      </c>
      <c r="H517" s="21">
        <f t="shared" ref="H517" si="387">SUM(H510:H516)</f>
        <v>16.899999999999999</v>
      </c>
      <c r="I517" s="21">
        <f t="shared" ref="I517" si="388">SUM(I510:I516)</f>
        <v>74.599999999999994</v>
      </c>
      <c r="J517" s="21">
        <f t="shared" ref="J517" si="389">SUM(J510:J516)</f>
        <v>604</v>
      </c>
      <c r="K517" s="27"/>
      <c r="L517" s="21">
        <f t="shared" si="355"/>
        <v>66.099999999999994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 t="s">
        <v>73</v>
      </c>
      <c r="F518" s="59">
        <v>200</v>
      </c>
      <c r="G518" s="59">
        <v>0.8</v>
      </c>
      <c r="H518" s="59">
        <v>0</v>
      </c>
      <c r="I518" s="59">
        <v>19</v>
      </c>
      <c r="J518" s="59">
        <v>76</v>
      </c>
      <c r="K518" s="60" t="s">
        <v>48</v>
      </c>
      <c r="L518" s="59">
        <v>30</v>
      </c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 t="shared" ref="G521" si="390">SUM(G518:G520)</f>
        <v>0.8</v>
      </c>
      <c r="H521" s="21">
        <f t="shared" ref="H521" si="391">SUM(H518:H520)</f>
        <v>0</v>
      </c>
      <c r="I521" s="21">
        <f t="shared" ref="I521" si="392">SUM(I518:I520)</f>
        <v>19</v>
      </c>
      <c r="J521" s="21">
        <f t="shared" ref="J521" si="393">SUM(J518:J520)</f>
        <v>76</v>
      </c>
      <c r="K521" s="27"/>
      <c r="L521" s="21">
        <f t="shared" ref="L521" ca="1" si="39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8" t="s">
        <v>79</v>
      </c>
      <c r="F522" s="59">
        <v>100</v>
      </c>
      <c r="G522" s="59">
        <v>1.1000000000000001</v>
      </c>
      <c r="H522" s="59">
        <v>0.2</v>
      </c>
      <c r="I522" s="59">
        <v>5.6</v>
      </c>
      <c r="J522" s="59">
        <v>29</v>
      </c>
      <c r="K522" s="60">
        <v>151</v>
      </c>
      <c r="L522" s="59">
        <v>10.1</v>
      </c>
    </row>
    <row r="523" spans="1:12" ht="15" x14ac:dyDescent="0.25">
      <c r="A523" s="25"/>
      <c r="B523" s="16"/>
      <c r="C523" s="11"/>
      <c r="D523" s="7" t="s">
        <v>28</v>
      </c>
      <c r="E523" s="47" t="s">
        <v>96</v>
      </c>
      <c r="F523" s="48">
        <v>250</v>
      </c>
      <c r="G523" s="59">
        <v>4.7</v>
      </c>
      <c r="H523" s="59">
        <v>4.5999999999999996</v>
      </c>
      <c r="I523" s="59">
        <v>19.3</v>
      </c>
      <c r="J523" s="59">
        <v>134</v>
      </c>
      <c r="K523" s="60">
        <v>61</v>
      </c>
      <c r="L523" s="59">
        <v>22.4</v>
      </c>
    </row>
    <row r="524" spans="1:12" ht="15" x14ac:dyDescent="0.25">
      <c r="A524" s="25"/>
      <c r="B524" s="16"/>
      <c r="C524" s="11"/>
      <c r="D524" s="7" t="s">
        <v>29</v>
      </c>
      <c r="E524" s="47" t="s">
        <v>97</v>
      </c>
      <c r="F524" s="59">
        <v>100</v>
      </c>
      <c r="G524" s="59">
        <v>20.6</v>
      </c>
      <c r="H524" s="59">
        <v>18.3</v>
      </c>
      <c r="I524" s="59">
        <v>17.5</v>
      </c>
      <c r="J524" s="59">
        <v>252</v>
      </c>
      <c r="K524" s="60">
        <v>98</v>
      </c>
      <c r="L524" s="59">
        <v>83.9</v>
      </c>
    </row>
    <row r="525" spans="1:12" ht="15" x14ac:dyDescent="0.25">
      <c r="A525" s="25"/>
      <c r="B525" s="16"/>
      <c r="C525" s="11"/>
      <c r="D525" s="7" t="s">
        <v>30</v>
      </c>
      <c r="E525" s="58" t="s">
        <v>88</v>
      </c>
      <c r="F525" s="59">
        <v>180</v>
      </c>
      <c r="G525" s="59">
        <v>4.5</v>
      </c>
      <c r="H525" s="59">
        <v>7.2</v>
      </c>
      <c r="I525" s="59">
        <v>29.4</v>
      </c>
      <c r="J525" s="59">
        <v>203</v>
      </c>
      <c r="K525" s="60">
        <v>138</v>
      </c>
      <c r="L525" s="59">
        <v>10.3</v>
      </c>
    </row>
    <row r="526" spans="1:12" ht="15" x14ac:dyDescent="0.25">
      <c r="A526" s="25"/>
      <c r="B526" s="16"/>
      <c r="C526" s="11"/>
      <c r="D526" s="7" t="s">
        <v>51</v>
      </c>
      <c r="E526" s="58" t="s">
        <v>50</v>
      </c>
      <c r="F526" s="59">
        <v>200</v>
      </c>
      <c r="G526" s="59">
        <v>0</v>
      </c>
      <c r="H526" s="59">
        <v>0</v>
      </c>
      <c r="I526" s="59">
        <v>22.4</v>
      </c>
      <c r="J526" s="59">
        <v>108</v>
      </c>
      <c r="K526" s="60" t="s">
        <v>48</v>
      </c>
      <c r="L526" s="59">
        <v>6.8</v>
      </c>
    </row>
    <row r="527" spans="1:12" ht="15" x14ac:dyDescent="0.25">
      <c r="A527" s="25"/>
      <c r="B527" s="16"/>
      <c r="C527" s="11"/>
      <c r="D527" s="7" t="s">
        <v>32</v>
      </c>
      <c r="E527" s="58" t="s">
        <v>47</v>
      </c>
      <c r="F527" s="59">
        <v>80</v>
      </c>
      <c r="G527" s="59">
        <v>6.5</v>
      </c>
      <c r="H527" s="59">
        <v>0.8</v>
      </c>
      <c r="I527" s="59">
        <v>39.200000000000003</v>
      </c>
      <c r="J527" s="59">
        <v>193</v>
      </c>
      <c r="K527" s="60" t="s">
        <v>48</v>
      </c>
      <c r="L527" s="59">
        <v>7</v>
      </c>
    </row>
    <row r="528" spans="1:12" ht="15" x14ac:dyDescent="0.25">
      <c r="A528" s="25"/>
      <c r="B528" s="16"/>
      <c r="C528" s="11"/>
      <c r="D528" s="7" t="s">
        <v>33</v>
      </c>
      <c r="E528" s="58" t="s">
        <v>57</v>
      </c>
      <c r="F528" s="59">
        <v>50</v>
      </c>
      <c r="G528" s="59">
        <v>4.3</v>
      </c>
      <c r="H528" s="59">
        <v>1.6</v>
      </c>
      <c r="I528" s="59">
        <v>21.3</v>
      </c>
      <c r="J528" s="59">
        <v>130</v>
      </c>
      <c r="K528" s="60" t="s">
        <v>48</v>
      </c>
      <c r="L528" s="59">
        <v>4.5</v>
      </c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960</v>
      </c>
      <c r="G531" s="21">
        <f t="shared" ref="G531" si="395">SUM(G522:G530)</f>
        <v>41.7</v>
      </c>
      <c r="H531" s="21">
        <f t="shared" ref="H531" si="396">SUM(H522:H530)</f>
        <v>32.700000000000003</v>
      </c>
      <c r="I531" s="21">
        <f t="shared" ref="I531" si="397">SUM(I522:I530)</f>
        <v>154.69999999999999</v>
      </c>
      <c r="J531" s="21">
        <f t="shared" ref="J531" si="398">SUM(J522:J530)</f>
        <v>1049</v>
      </c>
      <c r="K531" s="27"/>
      <c r="L531" s="21">
        <f t="shared" ref="L531" ca="1" si="39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0">SUM(G532:G535)</f>
        <v>0</v>
      </c>
      <c r="H536" s="21">
        <f t="shared" ref="H536" si="401">SUM(H532:H535)</f>
        <v>0</v>
      </c>
      <c r="I536" s="21">
        <f t="shared" ref="I536" si="402">SUM(I532:I535)</f>
        <v>0</v>
      </c>
      <c r="J536" s="21">
        <f t="shared" ref="J536" si="403">SUM(J532:J535)</f>
        <v>0</v>
      </c>
      <c r="K536" s="27"/>
      <c r="L536" s="21">
        <f t="shared" ref="L536" ca="1" si="40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5">SUM(G537:G542)</f>
        <v>0</v>
      </c>
      <c r="H543" s="21">
        <f t="shared" ref="H543" si="406">SUM(H537:H542)</f>
        <v>0</v>
      </c>
      <c r="I543" s="21">
        <f t="shared" ref="I543" si="407">SUM(I537:I542)</f>
        <v>0</v>
      </c>
      <c r="J543" s="21">
        <f t="shared" ref="J543" si="408">SUM(J537:J542)</f>
        <v>0</v>
      </c>
      <c r="K543" s="27"/>
      <c r="L543" s="21">
        <f t="shared" ref="L543" ca="1" si="40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0">SUM(G544:G549)</f>
        <v>0</v>
      </c>
      <c r="H550" s="21">
        <f t="shared" ref="H550" si="411">SUM(H544:H549)</f>
        <v>0</v>
      </c>
      <c r="I550" s="21">
        <f t="shared" ref="I550" si="412">SUM(I544:I549)</f>
        <v>0</v>
      </c>
      <c r="J550" s="21">
        <f t="shared" ref="J550" si="413">SUM(J544:J549)</f>
        <v>0</v>
      </c>
      <c r="K550" s="27"/>
      <c r="L550" s="21">
        <f t="shared" ref="L550" ca="1" si="41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1765</v>
      </c>
      <c r="G551" s="34">
        <f t="shared" ref="G551" si="415">G517+G521+G531+G536+G543+G550</f>
        <v>55.2</v>
      </c>
      <c r="H551" s="34">
        <f t="shared" ref="H551" si="416">H517+H521+H531+H536+H543+H550</f>
        <v>49.6</v>
      </c>
      <c r="I551" s="34">
        <f t="shared" ref="I551" si="417">I517+I521+I531+I536+I543+I550</f>
        <v>248.29999999999998</v>
      </c>
      <c r="J551" s="34">
        <f t="shared" ref="J551" si="418">J517+J521+J531+J536+J543+J550</f>
        <v>1729</v>
      </c>
      <c r="K551" s="35"/>
      <c r="L551" s="34">
        <f t="shared" ref="L551" ca="1" si="41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55" t="s">
        <v>77</v>
      </c>
      <c r="F552" s="56">
        <v>250</v>
      </c>
      <c r="G552" s="56">
        <v>6.2</v>
      </c>
      <c r="H552" s="56">
        <v>7.2</v>
      </c>
      <c r="I552" s="56">
        <v>32.200000000000003</v>
      </c>
      <c r="J552" s="56">
        <v>219</v>
      </c>
      <c r="K552" s="57">
        <v>183</v>
      </c>
      <c r="L552" s="56">
        <v>24.1</v>
      </c>
    </row>
    <row r="553" spans="1:12" ht="15" x14ac:dyDescent="0.25">
      <c r="A553" s="25"/>
      <c r="B553" s="16"/>
      <c r="C553" s="11"/>
      <c r="D553" s="6"/>
      <c r="E553" s="58"/>
      <c r="F553" s="59"/>
      <c r="G553" s="59"/>
      <c r="H553" s="59"/>
      <c r="I553" s="59"/>
      <c r="J553" s="59"/>
      <c r="K553" s="60"/>
      <c r="L553" s="59"/>
    </row>
    <row r="554" spans="1:12" ht="15" x14ac:dyDescent="0.25">
      <c r="A554" s="25"/>
      <c r="B554" s="16"/>
      <c r="C554" s="11"/>
      <c r="D554" s="7" t="s">
        <v>22</v>
      </c>
      <c r="E554" s="58" t="s">
        <v>65</v>
      </c>
      <c r="F554" s="59">
        <v>200</v>
      </c>
      <c r="G554" s="59">
        <v>0.1</v>
      </c>
      <c r="H554" s="59">
        <v>0</v>
      </c>
      <c r="I554" s="59">
        <v>9.1</v>
      </c>
      <c r="J554" s="59">
        <v>35</v>
      </c>
      <c r="K554" s="60">
        <v>282</v>
      </c>
      <c r="L554" s="59">
        <v>2.9</v>
      </c>
    </row>
    <row r="555" spans="1:12" ht="15" x14ac:dyDescent="0.25">
      <c r="A555" s="25"/>
      <c r="B555" s="16"/>
      <c r="C555" s="11"/>
      <c r="D555" s="7" t="s">
        <v>23</v>
      </c>
      <c r="E555" s="58" t="s">
        <v>49</v>
      </c>
      <c r="F555" s="59">
        <v>120</v>
      </c>
      <c r="G555" s="59">
        <v>6.45</v>
      </c>
      <c r="H555" s="59">
        <v>9.1</v>
      </c>
      <c r="I555" s="59">
        <v>39</v>
      </c>
      <c r="J555" s="59">
        <v>267</v>
      </c>
      <c r="K555" s="60" t="s">
        <v>48</v>
      </c>
      <c r="L555" s="59">
        <v>23.1</v>
      </c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570</v>
      </c>
      <c r="G559" s="21">
        <f t="shared" ref="G559" si="420">SUM(G552:G558)</f>
        <v>12.75</v>
      </c>
      <c r="H559" s="21">
        <f t="shared" ref="H559" si="421">SUM(H552:H558)</f>
        <v>16.3</v>
      </c>
      <c r="I559" s="21">
        <f t="shared" ref="I559" si="422">SUM(I552:I558)</f>
        <v>80.300000000000011</v>
      </c>
      <c r="J559" s="21">
        <f t="shared" ref="J559" si="423">SUM(J552:J558)</f>
        <v>521</v>
      </c>
      <c r="K559" s="27"/>
      <c r="L559" s="21">
        <f t="shared" ref="L559" si="424">SUM(L552:L558)</f>
        <v>50.1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 t="s">
        <v>95</v>
      </c>
      <c r="F560" s="59">
        <v>200</v>
      </c>
      <c r="G560" s="59">
        <v>0.8</v>
      </c>
      <c r="H560" s="59">
        <v>0</v>
      </c>
      <c r="I560" s="59">
        <v>19</v>
      </c>
      <c r="J560" s="59">
        <v>76</v>
      </c>
      <c r="K560" s="60" t="s">
        <v>48</v>
      </c>
      <c r="L560" s="59">
        <v>30</v>
      </c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200</v>
      </c>
      <c r="G563" s="21">
        <f t="shared" ref="G563" si="425">SUM(G560:G562)</f>
        <v>0.8</v>
      </c>
      <c r="H563" s="21">
        <f t="shared" ref="H563" si="426">SUM(H560:H562)</f>
        <v>0</v>
      </c>
      <c r="I563" s="21">
        <f t="shared" ref="I563" si="427">SUM(I560:I562)</f>
        <v>19</v>
      </c>
      <c r="J563" s="21">
        <f t="shared" ref="J563" si="428">SUM(J560:J562)</f>
        <v>76</v>
      </c>
      <c r="K563" s="27"/>
      <c r="L563" s="21">
        <f t="shared" ref="L563" ca="1" si="42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8" t="s">
        <v>82</v>
      </c>
      <c r="F564" s="59">
        <v>100</v>
      </c>
      <c r="G564" s="59">
        <v>0.5</v>
      </c>
      <c r="H564" s="59">
        <v>0.04</v>
      </c>
      <c r="I564" s="59">
        <v>2.9</v>
      </c>
      <c r="J564" s="59">
        <v>14</v>
      </c>
      <c r="K564" s="60">
        <v>159</v>
      </c>
      <c r="L564" s="59">
        <v>3.6</v>
      </c>
    </row>
    <row r="565" spans="1:12" ht="15" x14ac:dyDescent="0.25">
      <c r="A565" s="25"/>
      <c r="B565" s="16"/>
      <c r="C565" s="11"/>
      <c r="D565" s="7" t="s">
        <v>28</v>
      </c>
      <c r="E565" s="58" t="s">
        <v>83</v>
      </c>
      <c r="F565" s="59">
        <v>250</v>
      </c>
      <c r="G565" s="59">
        <v>1.7</v>
      </c>
      <c r="H565" s="59">
        <v>7</v>
      </c>
      <c r="I565" s="59">
        <v>14</v>
      </c>
      <c r="J565" s="59">
        <v>117</v>
      </c>
      <c r="K565" s="60">
        <v>56</v>
      </c>
      <c r="L565" s="59">
        <v>26.7</v>
      </c>
    </row>
    <row r="566" spans="1:12" ht="15" x14ac:dyDescent="0.25">
      <c r="A566" s="25"/>
      <c r="B566" s="16"/>
      <c r="C566" s="11"/>
      <c r="D566" s="7" t="s">
        <v>29</v>
      </c>
      <c r="E566" s="58" t="s">
        <v>80</v>
      </c>
      <c r="F566" s="59">
        <v>130</v>
      </c>
      <c r="G566" s="59">
        <v>10.199999999999999</v>
      </c>
      <c r="H566" s="59">
        <v>12</v>
      </c>
      <c r="I566" s="59">
        <v>0.3</v>
      </c>
      <c r="J566" s="59">
        <v>174</v>
      </c>
      <c r="K566" s="60">
        <v>366</v>
      </c>
      <c r="L566" s="59">
        <v>30.8</v>
      </c>
    </row>
    <row r="567" spans="1:12" ht="15" x14ac:dyDescent="0.25">
      <c r="A567" s="25"/>
      <c r="B567" s="16"/>
      <c r="C567" s="11"/>
      <c r="D567" s="7" t="s">
        <v>30</v>
      </c>
      <c r="E567" s="58" t="s">
        <v>81</v>
      </c>
      <c r="F567" s="59">
        <v>180</v>
      </c>
      <c r="G567" s="59">
        <v>17.7</v>
      </c>
      <c r="H567" s="59">
        <v>5.8</v>
      </c>
      <c r="I567" s="59">
        <v>41.6</v>
      </c>
      <c r="J567" s="59">
        <v>292</v>
      </c>
      <c r="K567" s="60">
        <v>167</v>
      </c>
      <c r="L567" s="59">
        <v>3.4</v>
      </c>
    </row>
    <row r="568" spans="1:12" ht="15" x14ac:dyDescent="0.25">
      <c r="A568" s="25"/>
      <c r="B568" s="16"/>
      <c r="C568" s="11"/>
      <c r="D568" s="7" t="s">
        <v>51</v>
      </c>
      <c r="E568" s="58" t="s">
        <v>50</v>
      </c>
      <c r="F568" s="59">
        <v>200</v>
      </c>
      <c r="G568" s="59">
        <v>0</v>
      </c>
      <c r="H568" s="59">
        <v>0</v>
      </c>
      <c r="I568" s="59">
        <v>22.4</v>
      </c>
      <c r="J568" s="59">
        <v>108</v>
      </c>
      <c r="K568" s="60" t="s">
        <v>48</v>
      </c>
      <c r="L568" s="59">
        <v>6.8</v>
      </c>
    </row>
    <row r="569" spans="1:12" ht="15" x14ac:dyDescent="0.25">
      <c r="A569" s="25"/>
      <c r="B569" s="16"/>
      <c r="C569" s="11"/>
      <c r="D569" s="7" t="s">
        <v>32</v>
      </c>
      <c r="E569" s="58" t="s">
        <v>47</v>
      </c>
      <c r="F569" s="59">
        <v>80</v>
      </c>
      <c r="G569" s="59">
        <v>6.5</v>
      </c>
      <c r="H569" s="59">
        <v>0.8</v>
      </c>
      <c r="I569" s="59">
        <v>39.200000000000003</v>
      </c>
      <c r="J569" s="59">
        <v>193</v>
      </c>
      <c r="K569" s="60" t="s">
        <v>48</v>
      </c>
      <c r="L569" s="59">
        <v>7</v>
      </c>
    </row>
    <row r="570" spans="1:12" ht="15" x14ac:dyDescent="0.25">
      <c r="A570" s="25"/>
      <c r="B570" s="16"/>
      <c r="C570" s="11"/>
      <c r="D570" s="7" t="s">
        <v>33</v>
      </c>
      <c r="E570" s="58" t="s">
        <v>57</v>
      </c>
      <c r="F570" s="59">
        <v>50</v>
      </c>
      <c r="G570" s="59">
        <v>4.3</v>
      </c>
      <c r="H570" s="59">
        <v>1.6</v>
      </c>
      <c r="I570" s="59">
        <v>21.3</v>
      </c>
      <c r="J570" s="59">
        <v>130</v>
      </c>
      <c r="K570" s="60" t="s">
        <v>48</v>
      </c>
      <c r="L570" s="59">
        <v>4.5</v>
      </c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990</v>
      </c>
      <c r="G573" s="21">
        <f t="shared" ref="G573" si="430">SUM(G564:G572)</f>
        <v>40.899999999999991</v>
      </c>
      <c r="H573" s="21">
        <f t="shared" ref="H573" si="431">SUM(H564:H572)</f>
        <v>27.240000000000002</v>
      </c>
      <c r="I573" s="21">
        <f t="shared" ref="I573" si="432">SUM(I564:I572)</f>
        <v>141.69999999999999</v>
      </c>
      <c r="J573" s="21">
        <f t="shared" ref="J573" si="433">SUM(J564:J572)</f>
        <v>1028</v>
      </c>
      <c r="K573" s="27"/>
      <c r="L573" s="21">
        <f t="shared" ref="L573" ca="1" si="43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5">SUM(G574:G577)</f>
        <v>0</v>
      </c>
      <c r="H578" s="21">
        <f t="shared" ref="H578" si="436">SUM(H574:H577)</f>
        <v>0</v>
      </c>
      <c r="I578" s="21">
        <f t="shared" ref="I578" si="437">SUM(I574:I577)</f>
        <v>0</v>
      </c>
      <c r="J578" s="21">
        <f t="shared" ref="J578" si="438">SUM(J574:J577)</f>
        <v>0</v>
      </c>
      <c r="K578" s="27"/>
      <c r="L578" s="21">
        <f t="shared" ref="L578" ca="1" si="43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0">SUM(G579:G584)</f>
        <v>0</v>
      </c>
      <c r="H585" s="21">
        <f t="shared" ref="H585" si="441">SUM(H579:H584)</f>
        <v>0</v>
      </c>
      <c r="I585" s="21">
        <f t="shared" ref="I585" si="442">SUM(I579:I584)</f>
        <v>0</v>
      </c>
      <c r="J585" s="21">
        <f t="shared" ref="J585" si="443">SUM(J579:J584)</f>
        <v>0</v>
      </c>
      <c r="K585" s="27"/>
      <c r="L585" s="21">
        <f t="shared" ref="L585" ca="1" si="44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5">SUM(G586:G591)</f>
        <v>0</v>
      </c>
      <c r="H592" s="21">
        <f t="shared" ref="H592" si="446">SUM(H586:H591)</f>
        <v>0</v>
      </c>
      <c r="I592" s="21">
        <f t="shared" ref="I592" si="447">SUM(I586:I591)</f>
        <v>0</v>
      </c>
      <c r="J592" s="21">
        <f t="shared" ref="J592" si="448">SUM(J586:J591)</f>
        <v>0</v>
      </c>
      <c r="K592" s="27"/>
      <c r="L592" s="21">
        <f t="shared" ref="L592" ca="1" si="44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1760</v>
      </c>
      <c r="G593" s="40">
        <f t="shared" ref="G593" si="450">G559+G563+G573+G578+G585+G592</f>
        <v>54.449999999999989</v>
      </c>
      <c r="H593" s="40">
        <f t="shared" ref="H593" si="451">H559+H563+H573+H578+H585+H592</f>
        <v>43.540000000000006</v>
      </c>
      <c r="I593" s="40">
        <f t="shared" ref="I593" si="452">I559+I563+I573+I578+I585+I592</f>
        <v>241</v>
      </c>
      <c r="J593" s="40">
        <f t="shared" ref="J593" si="453">J559+J563+J573+J578+J585+J592</f>
        <v>1625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1730</v>
      </c>
      <c r="G594" s="42">
        <f t="shared" ref="G594:L594" si="45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57.252857142857138</v>
      </c>
      <c r="H594" s="42">
        <f t="shared" si="454"/>
        <v>50.662857142857142</v>
      </c>
      <c r="I594" s="42">
        <f t="shared" si="454"/>
        <v>253.57857142857145</v>
      </c>
      <c r="J594" s="42">
        <f t="shared" si="454"/>
        <v>1727</v>
      </c>
      <c r="K594" s="42"/>
      <c r="L594" s="42" t="e">
        <f t="shared" ca="1" si="454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2024-09-06T04:15:09Z</dcterms:modified>
</cp:coreProperties>
</file>